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YSFS01.sys.commnet.edu\Users$\00060458\Enclave-Transfer\"/>
    </mc:Choice>
  </mc:AlternateContent>
  <bookViews>
    <workbookView xWindow="315" yWindow="1395" windowWidth="19695" windowHeight="13455" tabRatio="720"/>
  </bookViews>
  <sheets>
    <sheet name="12-month unduplicated" sheetId="1" r:id="rId1"/>
    <sheet name="Data_6-16-2013" sheetId="2" state="hidden"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1" l="1"/>
  <c r="D39" i="1"/>
  <c r="E39" i="1"/>
  <c r="F39" i="1"/>
  <c r="G39" i="1"/>
  <c r="H39" i="1"/>
  <c r="I39" i="1"/>
  <c r="J39" i="1"/>
  <c r="K39" i="1"/>
  <c r="L39" i="1"/>
  <c r="M39" i="1"/>
  <c r="N39" i="1"/>
  <c r="P39" i="1"/>
  <c r="Q39" i="1"/>
  <c r="R39" i="1"/>
  <c r="S39" i="1"/>
  <c r="T39" i="1"/>
  <c r="U39" i="1"/>
  <c r="V39" i="1"/>
  <c r="B39" i="1"/>
  <c r="C38" i="1"/>
  <c r="D38" i="1"/>
  <c r="E38" i="1"/>
  <c r="F38" i="1"/>
  <c r="G38" i="1"/>
  <c r="H38" i="1"/>
  <c r="I38" i="1"/>
  <c r="J38" i="1"/>
  <c r="K38" i="1"/>
  <c r="L38" i="1"/>
  <c r="M38" i="1"/>
  <c r="N38" i="1"/>
  <c r="O38" i="1"/>
  <c r="P38" i="1"/>
  <c r="Q38" i="1"/>
  <c r="R38" i="1"/>
  <c r="S38" i="1"/>
  <c r="T38" i="1"/>
  <c r="U38" i="1"/>
  <c r="V38" i="1"/>
  <c r="B38" i="1"/>
  <c r="C37" i="1"/>
  <c r="D37" i="1"/>
  <c r="E37" i="1"/>
  <c r="F37" i="1"/>
  <c r="G37" i="1"/>
  <c r="H37" i="1"/>
  <c r="I37" i="1"/>
  <c r="J37" i="1"/>
  <c r="K37" i="1"/>
  <c r="L37" i="1"/>
  <c r="M37" i="1"/>
  <c r="N37" i="1"/>
  <c r="O37" i="1"/>
  <c r="P37" i="1"/>
  <c r="Q37" i="1"/>
  <c r="R37" i="1"/>
  <c r="S37" i="1"/>
  <c r="T37" i="1"/>
  <c r="U37" i="1"/>
  <c r="V37" i="1"/>
  <c r="B37" i="1"/>
  <c r="C36" i="1"/>
  <c r="D36" i="1"/>
  <c r="E36" i="1"/>
  <c r="F36" i="1"/>
  <c r="G36" i="1"/>
  <c r="H36" i="1"/>
  <c r="I36" i="1"/>
  <c r="J36" i="1"/>
  <c r="K36" i="1"/>
  <c r="L36" i="1"/>
  <c r="M36" i="1"/>
  <c r="N36" i="1"/>
  <c r="O36" i="1"/>
  <c r="P36" i="1"/>
  <c r="Q36" i="1"/>
  <c r="R36" i="1"/>
  <c r="S36" i="1"/>
  <c r="T36" i="1"/>
  <c r="U36" i="1"/>
  <c r="V36" i="1"/>
  <c r="B36" i="1"/>
  <c r="N33" i="1"/>
  <c r="U33" i="1" l="1"/>
  <c r="V33" i="1" s="1"/>
  <c r="N32" i="1"/>
  <c r="U32" i="1" l="1"/>
  <c r="V32" i="1" l="1"/>
  <c r="U31" i="1"/>
  <c r="N31" i="1"/>
  <c r="V31" i="1" l="1"/>
  <c r="U30" i="1"/>
  <c r="U29" i="1" l="1"/>
  <c r="N30" i="1" l="1"/>
  <c r="N29" i="1"/>
  <c r="V29" i="1" s="1"/>
  <c r="V30" i="1" l="1"/>
  <c r="U27" i="1"/>
  <c r="V27" i="1" l="1"/>
  <c r="U26" i="1"/>
  <c r="N26" i="1" l="1"/>
  <c r="V26" i="1" l="1"/>
  <c r="U25" i="1"/>
  <c r="U24" i="1" l="1"/>
  <c r="N24" i="1" l="1"/>
  <c r="V24" i="1" s="1"/>
  <c r="N25" i="1" l="1"/>
  <c r="V25" i="1" l="1"/>
  <c r="P11" i="1"/>
  <c r="P12" i="1" s="1"/>
  <c r="U23" i="1"/>
  <c r="U22" i="1"/>
  <c r="U21" i="1"/>
  <c r="U20" i="1"/>
  <c r="U19" i="1"/>
  <c r="U18" i="1"/>
  <c r="U17" i="1"/>
  <c r="U16" i="1"/>
  <c r="U15" i="1"/>
  <c r="U14" i="1"/>
  <c r="U13" i="1"/>
  <c r="U12" i="1"/>
  <c r="U11" i="1"/>
  <c r="U10" i="1"/>
  <c r="U9" i="1"/>
  <c r="U8" i="1"/>
  <c r="U7" i="1"/>
  <c r="U6" i="1"/>
  <c r="U5" i="1"/>
  <c r="N23" i="1"/>
  <c r="N22" i="1"/>
  <c r="N21" i="1"/>
  <c r="N20" i="1"/>
  <c r="N19" i="1"/>
  <c r="N18" i="1"/>
  <c r="N17" i="1"/>
  <c r="N16" i="1"/>
  <c r="N15" i="1"/>
  <c r="N14" i="1"/>
  <c r="N13" i="1"/>
  <c r="N12" i="1"/>
  <c r="N11" i="1"/>
  <c r="N10" i="1"/>
  <c r="N9" i="1"/>
  <c r="N8" i="1"/>
  <c r="N7" i="1"/>
  <c r="N6" i="1"/>
  <c r="N5" i="1"/>
  <c r="V6" i="1" l="1"/>
  <c r="V10" i="1"/>
  <c r="V18" i="1"/>
  <c r="V22" i="1"/>
  <c r="V7" i="1"/>
  <c r="V11" i="1"/>
  <c r="V15" i="1"/>
  <c r="V8" i="1"/>
  <c r="V12" i="1"/>
  <c r="V16" i="1"/>
  <c r="V20" i="1"/>
  <c r="V9" i="1"/>
  <c r="V13" i="1"/>
  <c r="V17" i="1"/>
  <c r="V21" i="1"/>
  <c r="V5" i="1"/>
  <c r="V14" i="1"/>
  <c r="V19" i="1"/>
  <c r="V23" i="1"/>
</calcChain>
</file>

<file path=xl/sharedStrings.xml><?xml version="1.0" encoding="utf-8"?>
<sst xmlns="http://schemas.openxmlformats.org/spreadsheetml/2006/main" count="103" uniqueCount="102">
  <si>
    <t>Year</t>
  </si>
  <si>
    <t>State Universities</t>
  </si>
  <si>
    <t>Grand Total</t>
  </si>
  <si>
    <t>Asnuntuck</t>
  </si>
  <si>
    <t>Capital</t>
  </si>
  <si>
    <t>Gateway</t>
  </si>
  <si>
    <t>Housatonic</t>
  </si>
  <si>
    <t>Manchester</t>
  </si>
  <si>
    <t>Middlesex</t>
  </si>
  <si>
    <t>Naugatuck Valley</t>
  </si>
  <si>
    <t>Northwestern Connecticut</t>
  </si>
  <si>
    <t>Norwalk</t>
  </si>
  <si>
    <t>Quinebaug Valley</t>
  </si>
  <si>
    <t>Three Rivers</t>
  </si>
  <si>
    <t>Tunxis</t>
  </si>
  <si>
    <t>Central</t>
  </si>
  <si>
    <t>Eastern</t>
  </si>
  <si>
    <t>Southern</t>
  </si>
  <si>
    <t>Western</t>
  </si>
  <si>
    <t>State Universities Total</t>
  </si>
  <si>
    <t>% Change</t>
  </si>
  <si>
    <t>1 year</t>
  </si>
  <si>
    <t>5 years</t>
  </si>
  <si>
    <t>10 years</t>
  </si>
  <si>
    <t>About these data</t>
  </si>
  <si>
    <t>Community Colleges</t>
  </si>
  <si>
    <t>Western Connecticut State University</t>
  </si>
  <si>
    <t>Tunxis Community College</t>
  </si>
  <si>
    <t>Three Rivers Community College</t>
  </si>
  <si>
    <t>Southern Connecticut State University</t>
  </si>
  <si>
    <t>Quinebaug Valley Community College</t>
  </si>
  <si>
    <t>Norwalk Community College</t>
  </si>
  <si>
    <t>Northwestern Connecticut Community College</t>
  </si>
  <si>
    <t>Naugatuck Valley Community College</t>
  </si>
  <si>
    <t>Middlesex Community College</t>
  </si>
  <si>
    <t>Manchester Community College</t>
  </si>
  <si>
    <t>Housatonic Community College</t>
  </si>
  <si>
    <t>Gateway Community College</t>
  </si>
  <si>
    <t>Eastern Connecticut State University</t>
  </si>
  <si>
    <t>Charter Oak State College</t>
  </si>
  <si>
    <t>Central Connecticut State University</t>
  </si>
  <si>
    <t>Capital Community College</t>
  </si>
  <si>
    <t>Asnuntuck Community College</t>
  </si>
  <si>
    <t>12-month instructional activity credit hours: undergraduates (EF2000D)</t>
  </si>
  <si>
    <t>12-month instructional activity credit hours: undergraduates (EF2001D2)</t>
  </si>
  <si>
    <t>12-month instructional activity credit hours: undergraduate (EFIA2002)</t>
  </si>
  <si>
    <t>12-month instructional activity credit hours: undergraduates (EFIA2003)</t>
  </si>
  <si>
    <t>12-month instructional activity credit hours: undergraduates (EFIA2004)</t>
  </si>
  <si>
    <t>12-month instructional activity credit hours: undergraduates (EFIA2005)</t>
  </si>
  <si>
    <t>12-month instructional activity credit hours: undergraduates (EFIA2006)</t>
  </si>
  <si>
    <t>12-month instructional activity credit hours: undergraduates (EFIA2007)</t>
  </si>
  <si>
    <t>12-month instructional activity credit hours: undergraduates (EFIA2008)</t>
  </si>
  <si>
    <t>12-month instructional activity credit hours: undergraduates (EFIA2009_RV)</t>
  </si>
  <si>
    <t>12-month instructional activity credit hours: undergraduates (EFIA2010_RV)</t>
  </si>
  <si>
    <t>12-month instructional activity credit hours: undergraduates (EFIA2011_RV)</t>
  </si>
  <si>
    <t>12-month instructional activity credit hours: undergraduates (EFIA2012)</t>
  </si>
  <si>
    <t>12-month undergraduate credit hour activity (IC1992_B)</t>
  </si>
  <si>
    <t>12-month undergraduate credit hour activity (IC1993_B)</t>
  </si>
  <si>
    <t>12-month undergraduate credit hour activity (IC1994_B)</t>
  </si>
  <si>
    <t>12-month undergraduate credit hour activity (ic9697_B)</t>
  </si>
  <si>
    <t>12-month  undergraduate credit hour activity (IC98_E)</t>
  </si>
  <si>
    <t>12-month undergraduate credit hour activity (IC99_E)</t>
  </si>
  <si>
    <t>Institution Name</t>
  </si>
  <si>
    <t>UnitID</t>
  </si>
  <si>
    <r>
      <t xml:space="preserve">Unduplicated Total </t>
    </r>
    <r>
      <rPr>
        <vertAlign val="superscript"/>
        <sz val="10"/>
        <color theme="1"/>
        <rFont val="Arial"/>
        <family val="2"/>
      </rPr>
      <t>(2)</t>
    </r>
  </si>
  <si>
    <r>
      <t xml:space="preserve">Total </t>
    </r>
    <r>
      <rPr>
        <vertAlign val="superscript"/>
        <sz val="10"/>
        <color theme="1"/>
        <rFont val="Arial"/>
        <family val="2"/>
      </rPr>
      <t>(1)</t>
    </r>
  </si>
  <si>
    <t>since 1994</t>
  </si>
  <si>
    <t>2012-2013</t>
  </si>
  <si>
    <t>2013-2014</t>
  </si>
  <si>
    <t>2000-2001</t>
  </si>
  <si>
    <t>2001-2002</t>
  </si>
  <si>
    <t>2002-2003</t>
  </si>
  <si>
    <t>2003-2004</t>
  </si>
  <si>
    <t>2004-2005</t>
  </si>
  <si>
    <t>2005-2006</t>
  </si>
  <si>
    <t>2006-2007</t>
  </si>
  <si>
    <t>2007-2008</t>
  </si>
  <si>
    <t>2008-2009</t>
  </si>
  <si>
    <t>2009-2010</t>
  </si>
  <si>
    <t>2010-2011</t>
  </si>
  <si>
    <t>2011-2012</t>
  </si>
  <si>
    <t>1999-2000</t>
  </si>
  <si>
    <t>1993-1994</t>
  </si>
  <si>
    <t>1994-1995</t>
  </si>
  <si>
    <t>1995-1996</t>
  </si>
  <si>
    <t>1996-1997</t>
  </si>
  <si>
    <t>1997-1998</t>
  </si>
  <si>
    <t>1998-1999</t>
  </si>
  <si>
    <t>Connecticut State Colleges &amp; Universities (CSCU) 12-Month Unduplicated Headcount Enrollment, Trends</t>
  </si>
  <si>
    <t>2014-2015</t>
  </si>
  <si>
    <t>2015-2016</t>
  </si>
  <si>
    <t>Source: IPEDS Data Center</t>
  </si>
  <si>
    <t>(2) Because community colleges share a common administrative data system, it is possible to count students attending more than one college only once; this unduplicated total will be less than the sum of unduplicated counts at each institution.</t>
  </si>
  <si>
    <t>12-month unduplicated headcount enrollment represents the number of unique individuals enrolled in courses for credit July 1 through June 30 of the following calendar year.</t>
  </si>
  <si>
    <t>(1) NOTE: Headcount enrollments prior to fall 2012 included students who were exclusively auditing classes or courses that cannot be applied towards a formal award as well as students studying abroad but paying only a nominal fee at their home institution. IPEDS instructs institutions to exclude these aforementioned students from headcount enrollment. These students are not included in fall 2012 and later years, in accordance with the IPEDS definition.</t>
  </si>
  <si>
    <t>2016-2017</t>
  </si>
  <si>
    <t>2017-2018</t>
  </si>
  <si>
    <t>2018-2019</t>
  </si>
  <si>
    <t>Prepared by Connecticut State Colleges and Universities, Office of Research and System Effectiveness, June 9, 2020</t>
  </si>
  <si>
    <t>2019-2020</t>
  </si>
  <si>
    <t>2020-2021</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</si>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</sst>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8" x14ac:knownFonts="1">
    <font>
      <sz val="11"/>
      <color theme="1"/>
      <name val="Calibri"/>
      <family val="2"/>
      <scheme val="minor"/>
    </font>
    <font>
      <sz val="10"/>
      <color theme="1"/>
      <name val="Arial"/>
      <family val="2"/>
    </font>
    <font>
      <vertAlign val="superscript"/>
      <sz val="10"/>
      <color theme="1"/>
      <name val="Arial"/>
      <family val="2"/>
    </font>
    <font>
      <b/>
      <sz val="13"/>
      <color theme="1"/>
      <name val="Arial"/>
      <family val="2"/>
    </font>
    <font>
      <sz val="10"/>
      <name val="Arial"/>
      <family val="2"/>
    </font>
    <font>
      <sz val="11"/>
      <color theme="1"/>
      <name val="Calibri"/>
      <family val="2"/>
      <scheme val="minor"/>
    </font>
    <font>
      <sz val="10.5"/>
      <color theme="1"/>
      <name val="Calibri"/>
      <family val="2"/>
      <scheme val="minor"/>
    </font>
    <font>
      <b/>
      <sz val="10.5"/>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s>
  <cellStyleXfs count="2">
    <xf numFmtId="0" fontId="0" fillId="0" borderId="0"/>
    <xf numFmtId="43" fontId="5" fillId="0" borderId="0" applyFont="0" applyFill="0" applyBorder="0" applyAlignment="0" applyProtection="0"/>
  </cellStyleXfs>
  <cellXfs count="73">
    <xf numFmtId="0" fontId="0" fillId="0" borderId="0" xfId="0"/>
    <xf numFmtId="0" fontId="1" fillId="0" borderId="0" xfId="0" applyFont="1"/>
    <xf numFmtId="0" fontId="1" fillId="0" borderId="4" xfId="0" applyFont="1" applyFill="1" applyBorder="1" applyAlignment="1">
      <alignment horizontal="right" textRotation="90" wrapText="1"/>
    </xf>
    <xf numFmtId="0" fontId="1" fillId="0" borderId="4" xfId="0" applyFont="1" applyBorder="1" applyAlignment="1">
      <alignment textRotation="90" wrapText="1"/>
    </xf>
    <xf numFmtId="0" fontId="1" fillId="0" borderId="5" xfId="0" applyFont="1" applyBorder="1" applyAlignment="1">
      <alignment textRotation="90" wrapText="1"/>
    </xf>
    <xf numFmtId="3" fontId="1" fillId="0" borderId="7" xfId="0" applyNumberFormat="1" applyFont="1" applyFill="1" applyBorder="1"/>
    <xf numFmtId="3" fontId="1" fillId="0" borderId="6" xfId="0" applyNumberFormat="1" applyFont="1" applyFill="1" applyBorder="1"/>
    <xf numFmtId="3" fontId="1" fillId="0" borderId="6" xfId="0" applyNumberFormat="1" applyFont="1" applyBorder="1"/>
    <xf numFmtId="3" fontId="1" fillId="0" borderId="8" xfId="0" applyNumberFormat="1" applyFont="1" applyBorder="1"/>
    <xf numFmtId="3" fontId="1" fillId="0" borderId="7" xfId="0" applyNumberFormat="1" applyFont="1" applyBorder="1"/>
    <xf numFmtId="3" fontId="1" fillId="0" borderId="9" xfId="0" applyNumberFormat="1" applyFont="1" applyFill="1" applyBorder="1"/>
    <xf numFmtId="3" fontId="1" fillId="0" borderId="0" xfId="0" applyNumberFormat="1" applyFont="1" applyFill="1" applyBorder="1"/>
    <xf numFmtId="3" fontId="1" fillId="0" borderId="0" xfId="0" applyNumberFormat="1" applyFont="1"/>
    <xf numFmtId="3" fontId="1" fillId="0" borderId="10" xfId="0" applyNumberFormat="1" applyFont="1" applyBorder="1"/>
    <xf numFmtId="3" fontId="1" fillId="0" borderId="9" xfId="0" applyNumberFormat="1" applyFont="1" applyBorder="1"/>
    <xf numFmtId="3" fontId="1" fillId="0" borderId="0" xfId="0" applyNumberFormat="1" applyFont="1" applyBorder="1"/>
    <xf numFmtId="3" fontId="1" fillId="0" borderId="11" xfId="0" applyNumberFormat="1" applyFont="1" applyFill="1" applyBorder="1"/>
    <xf numFmtId="3" fontId="1" fillId="0" borderId="1" xfId="0" applyNumberFormat="1" applyFont="1" applyFill="1" applyBorder="1"/>
    <xf numFmtId="3" fontId="1" fillId="0" borderId="1" xfId="0" applyNumberFormat="1" applyFont="1" applyBorder="1"/>
    <xf numFmtId="3" fontId="1" fillId="0" borderId="12" xfId="0" applyNumberFormat="1" applyFont="1" applyBorder="1"/>
    <xf numFmtId="3" fontId="1" fillId="0" borderId="11" xfId="0" applyNumberFormat="1" applyFont="1" applyBorder="1"/>
    <xf numFmtId="0" fontId="1" fillId="0" borderId="0" xfId="0" applyFont="1" applyBorder="1"/>
    <xf numFmtId="0" fontId="1" fillId="0" borderId="8" xfId="0" applyFont="1" applyBorder="1"/>
    <xf numFmtId="0" fontId="1" fillId="0" borderId="10" xfId="0" applyFont="1" applyBorder="1"/>
    <xf numFmtId="164" fontId="1" fillId="0" borderId="9" xfId="0" applyNumberFormat="1" applyFont="1" applyFill="1" applyBorder="1"/>
    <xf numFmtId="0" fontId="1" fillId="0" borderId="12" xfId="0" applyFont="1" applyBorder="1"/>
    <xf numFmtId="0" fontId="1" fillId="0" borderId="0" xfId="0" applyFont="1" applyAlignment="1">
      <alignment textRotation="90" wrapText="1"/>
    </xf>
    <xf numFmtId="3" fontId="4" fillId="0" borderId="10" xfId="0" applyNumberFormat="1" applyFont="1" applyBorder="1"/>
    <xf numFmtId="3" fontId="1" fillId="0" borderId="14" xfId="0" applyNumberFormat="1" applyFont="1" applyBorder="1"/>
    <xf numFmtId="3" fontId="1" fillId="0" borderId="15" xfId="0" applyNumberFormat="1" applyFont="1" applyBorder="1"/>
    <xf numFmtId="3" fontId="1" fillId="0" borderId="13" xfId="0" applyNumberFormat="1" applyFont="1" applyBorder="1"/>
    <xf numFmtId="3" fontId="1" fillId="0" borderId="15" xfId="0" applyNumberFormat="1" applyFont="1" applyBorder="1" applyAlignment="1"/>
    <xf numFmtId="3" fontId="1" fillId="0" borderId="10" xfId="0" applyNumberFormat="1" applyFont="1" applyBorder="1" applyAlignment="1"/>
    <xf numFmtId="3" fontId="1" fillId="0" borderId="11" xfId="0" applyNumberFormat="1" applyFont="1" applyFill="1" applyBorder="1" applyAlignment="1"/>
    <xf numFmtId="3" fontId="1" fillId="0" borderId="1" xfId="0" applyNumberFormat="1" applyFont="1" applyFill="1" applyBorder="1" applyAlignment="1"/>
    <xf numFmtId="3" fontId="1" fillId="0" borderId="1" xfId="0" applyNumberFormat="1" applyFont="1" applyBorder="1" applyAlignment="1"/>
    <xf numFmtId="3" fontId="1" fillId="0" borderId="12" xfId="0" applyNumberFormat="1" applyFont="1" applyBorder="1" applyAlignment="1"/>
    <xf numFmtId="3" fontId="1" fillId="0" borderId="0" xfId="0" applyNumberFormat="1" applyFont="1" applyFill="1" applyBorder="1" applyAlignment="1"/>
    <xf numFmtId="3" fontId="1" fillId="0" borderId="0" xfId="0" applyNumberFormat="1" applyFont="1" applyBorder="1" applyAlignment="1"/>
    <xf numFmtId="3" fontId="1" fillId="0" borderId="14" xfId="0" applyNumberFormat="1" applyFont="1" applyBorder="1" applyAlignment="1"/>
    <xf numFmtId="3" fontId="1" fillId="0" borderId="8" xfId="0" applyNumberFormat="1" applyFont="1" applyBorder="1" applyAlignment="1"/>
    <xf numFmtId="3" fontId="1" fillId="0" borderId="7" xfId="0" applyNumberFormat="1" applyFont="1" applyFill="1" applyBorder="1" applyAlignment="1"/>
    <xf numFmtId="3" fontId="1" fillId="0" borderId="13" xfId="0" applyNumberFormat="1" applyFont="1" applyBorder="1" applyAlignment="1"/>
    <xf numFmtId="3" fontId="1" fillId="0" borderId="0" xfId="0" applyNumberFormat="1" applyFont="1" applyAlignment="1"/>
    <xf numFmtId="3" fontId="4" fillId="0" borderId="0" xfId="0" applyNumberFormat="1" applyFont="1" applyFill="1" applyBorder="1" applyAlignment="1"/>
    <xf numFmtId="3" fontId="4" fillId="0" borderId="15" xfId="0" applyNumberFormat="1" applyFont="1" applyBorder="1" applyAlignment="1"/>
    <xf numFmtId="3" fontId="1" fillId="0" borderId="9" xfId="0" applyNumberFormat="1" applyFont="1" applyBorder="1" applyAlignment="1"/>
    <xf numFmtId="0" fontId="1" fillId="0" borderId="6" xfId="0" applyFont="1" applyFill="1" applyBorder="1" applyAlignment="1">
      <alignment horizontal="left"/>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15" xfId="0" applyFont="1" applyFill="1" applyBorder="1" applyAlignment="1"/>
    <xf numFmtId="0" fontId="7" fillId="0" borderId="0" xfId="0" applyFont="1"/>
    <xf numFmtId="0" fontId="6" fillId="0" borderId="0" xfId="0" applyFont="1"/>
    <xf numFmtId="3" fontId="1" fillId="0" borderId="0" xfId="1" applyNumberFormat="1" applyFont="1"/>
    <xf numFmtId="0" fontId="6" fillId="0" borderId="0" xfId="0" applyFont="1" applyAlignment="1">
      <alignment wrapText="1"/>
    </xf>
    <xf numFmtId="3" fontId="1" fillId="0" borderId="9" xfId="0" applyNumberFormat="1" applyFont="1" applyFill="1" applyBorder="1" applyAlignment="1"/>
    <xf numFmtId="3" fontId="1" fillId="0" borderId="6" xfId="0" applyNumberFormat="1" applyFont="1" applyBorder="1" applyAlignment="1"/>
    <xf numFmtId="3" fontId="1" fillId="0" borderId="6" xfId="0" applyNumberFormat="1" applyFont="1" applyFill="1" applyBorder="1" applyAlignment="1"/>
    <xf numFmtId="3" fontId="1" fillId="0" borderId="7" xfId="0" applyNumberFormat="1" applyFont="1" applyBorder="1" applyAlignment="1"/>
    <xf numFmtId="3" fontId="1" fillId="0" borderId="11" xfId="0" applyNumberFormat="1" applyFont="1" applyBorder="1" applyAlignment="1"/>
    <xf numFmtId="0" fontId="6" fillId="2" borderId="0" xfId="0" applyFont="1" applyFill="1" applyBorder="1" applyAlignment="1"/>
    <xf numFmtId="0" fontId="6" fillId="0" borderId="0" xfId="0" applyFont="1" applyAlignment="1"/>
    <xf numFmtId="0" fontId="6" fillId="0" borderId="0" xfId="0" applyFont="1" applyAlignment="1">
      <alignment wrapText="1"/>
    </xf>
    <xf numFmtId="0" fontId="6" fillId="0" borderId="0" xfId="0" applyFont="1" applyAlignment="1">
      <alignment vertical="top" wrapText="1"/>
    </xf>
    <xf numFmtId="0" fontId="3" fillId="0" borderId="0" xfId="0" applyFont="1" applyAlignment="1"/>
    <xf numFmtId="0" fontId="1" fillId="0" borderId="1" xfId="0" applyFont="1" applyBorder="1" applyAlignment="1"/>
    <xf numFmtId="0" fontId="1" fillId="0" borderId="2" xfId="0" applyFont="1" applyFill="1" applyBorder="1" applyAlignment="1">
      <alignmen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8" xfId="0" applyFont="1" applyBorder="1" applyAlignment="1">
      <alignment horizontal="right" textRotation="90" wrapText="1"/>
    </xf>
    <xf numFmtId="0" fontId="1" fillId="0" borderId="12" xfId="0" applyFont="1" applyBorder="1" applyAlignment="1">
      <alignment horizontal="right" textRotation="90" wrapText="1"/>
    </xf>
    <xf numFmtId="0" fontId="1" fillId="0" borderId="3" xfId="0" applyFont="1" applyBorder="1" applyAlignment="1">
      <alignment horizontal="center" textRotation="90" wrapText="1"/>
    </xf>
    <xf numFmtId="0" fontId="1" fillId="0" borderId="6"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showGridLines="0" tabSelected="1" zoomScale="90" zoomScaleNormal="90" workbookViewId="0">
      <pane xSplit="1" ySplit="4" topLeftCell="B5" activePane="bottomRight" state="frozen"/>
      <selection pane="topRight" activeCell="B1" sqref="B1"/>
      <selection pane="bottomLeft" activeCell="A5" sqref="A5"/>
      <selection pane="bottomRight" activeCell="A46" sqref="A46:V46"/>
    </sheetView>
  </sheetViews>
  <sheetFormatPr defaultColWidth="9.28515625" defaultRowHeight="12.75" x14ac:dyDescent="0.2"/>
  <cols>
    <col min="1" max="1" width="11.7109375" style="1" customWidth="1"/>
    <col min="2" max="14" width="7.7109375" style="1" customWidth="1"/>
    <col min="15" max="15" width="8.7109375" style="1" customWidth="1"/>
    <col min="16" max="21" width="7.7109375" style="1" customWidth="1"/>
    <col min="22" max="16384" width="9.28515625" style="1"/>
  </cols>
  <sheetData>
    <row r="1" spans="1:25" ht="16.5" x14ac:dyDescent="0.25">
      <c r="A1" s="64" t="s">
        <v>88</v>
      </c>
      <c r="B1" s="64"/>
      <c r="C1" s="64"/>
      <c r="D1" s="64"/>
      <c r="E1" s="64"/>
      <c r="F1" s="64"/>
      <c r="G1" s="64"/>
      <c r="H1" s="64"/>
      <c r="I1" s="64"/>
      <c r="J1" s="64"/>
      <c r="K1" s="64"/>
      <c r="L1" s="64"/>
      <c r="M1" s="64"/>
      <c r="N1" s="64"/>
      <c r="O1" s="64"/>
      <c r="P1" s="64"/>
      <c r="Q1" s="64"/>
      <c r="R1" s="64"/>
      <c r="S1" s="64"/>
      <c r="T1" s="64"/>
      <c r="U1" s="64"/>
      <c r="V1" s="64"/>
    </row>
    <row r="2" spans="1:25" x14ac:dyDescent="0.2">
      <c r="A2" s="65"/>
      <c r="B2" s="65"/>
      <c r="C2" s="65"/>
      <c r="D2" s="65"/>
      <c r="E2" s="65"/>
      <c r="F2" s="65"/>
      <c r="G2" s="65"/>
      <c r="H2" s="65"/>
      <c r="I2" s="65"/>
      <c r="J2" s="65"/>
      <c r="K2" s="65"/>
      <c r="L2" s="65"/>
      <c r="M2" s="65"/>
      <c r="N2" s="65"/>
      <c r="O2" s="65"/>
      <c r="P2" s="65"/>
      <c r="Q2" s="65"/>
      <c r="R2" s="65"/>
      <c r="S2" s="65"/>
      <c r="T2" s="65"/>
      <c r="U2" s="65"/>
      <c r="V2" s="65"/>
    </row>
    <row r="3" spans="1:25" ht="15" customHeight="1" x14ac:dyDescent="0.2">
      <c r="A3" s="66" t="s">
        <v>0</v>
      </c>
      <c r="B3" s="67" t="s">
        <v>25</v>
      </c>
      <c r="C3" s="68"/>
      <c r="D3" s="68"/>
      <c r="E3" s="68"/>
      <c r="F3" s="68"/>
      <c r="G3" s="68"/>
      <c r="H3" s="68"/>
      <c r="I3" s="68"/>
      <c r="J3" s="68"/>
      <c r="K3" s="68"/>
      <c r="L3" s="68"/>
      <c r="M3" s="68"/>
      <c r="N3" s="68"/>
      <c r="O3" s="68"/>
      <c r="P3" s="69" t="s">
        <v>39</v>
      </c>
      <c r="Q3" s="68" t="s">
        <v>1</v>
      </c>
      <c r="R3" s="68"/>
      <c r="S3" s="68"/>
      <c r="T3" s="68"/>
      <c r="U3" s="68"/>
      <c r="V3" s="71" t="s">
        <v>2</v>
      </c>
    </row>
    <row r="4" spans="1:25" ht="95.25" customHeight="1" x14ac:dyDescent="0.2">
      <c r="A4" s="66"/>
      <c r="B4" s="2" t="s">
        <v>3</v>
      </c>
      <c r="C4" s="2" t="s">
        <v>4</v>
      </c>
      <c r="D4" s="2" t="s">
        <v>5</v>
      </c>
      <c r="E4" s="2" t="s">
        <v>6</v>
      </c>
      <c r="F4" s="2" t="s">
        <v>7</v>
      </c>
      <c r="G4" s="2" t="s">
        <v>8</v>
      </c>
      <c r="H4" s="2" t="s">
        <v>9</v>
      </c>
      <c r="I4" s="2" t="s">
        <v>10</v>
      </c>
      <c r="J4" s="2" t="s">
        <v>11</v>
      </c>
      <c r="K4" s="3" t="s">
        <v>12</v>
      </c>
      <c r="L4" s="3" t="s">
        <v>13</v>
      </c>
      <c r="M4" s="3" t="s">
        <v>14</v>
      </c>
      <c r="N4" s="4" t="s">
        <v>65</v>
      </c>
      <c r="O4" s="26" t="s">
        <v>64</v>
      </c>
      <c r="P4" s="70"/>
      <c r="Q4" s="3" t="s">
        <v>15</v>
      </c>
      <c r="R4" s="3" t="s">
        <v>16</v>
      </c>
      <c r="S4" s="3" t="s">
        <v>17</v>
      </c>
      <c r="T4" s="3" t="s">
        <v>18</v>
      </c>
      <c r="U4" s="4" t="s">
        <v>19</v>
      </c>
      <c r="V4" s="71"/>
      <c r="W4" s="21"/>
      <c r="X4" s="21"/>
    </row>
    <row r="5" spans="1:25" ht="17.25" customHeight="1" x14ac:dyDescent="0.2">
      <c r="A5" s="47" t="s">
        <v>82</v>
      </c>
      <c r="B5" s="5">
        <v>3205</v>
      </c>
      <c r="C5" s="6">
        <v>4597</v>
      </c>
      <c r="D5" s="6">
        <v>7648</v>
      </c>
      <c r="E5" s="6">
        <v>3860</v>
      </c>
      <c r="F5" s="6">
        <v>8740</v>
      </c>
      <c r="G5" s="6">
        <v>4315</v>
      </c>
      <c r="H5" s="6">
        <v>6376</v>
      </c>
      <c r="I5" s="6">
        <v>2731</v>
      </c>
      <c r="J5" s="6">
        <v>7740</v>
      </c>
      <c r="K5" s="7">
        <v>1615</v>
      </c>
      <c r="L5" s="7">
        <v>5655</v>
      </c>
      <c r="M5" s="7">
        <v>7984</v>
      </c>
      <c r="N5" s="8">
        <f t="shared" ref="N5:N24" si="0">SUM(B5:M5)</f>
        <v>64466</v>
      </c>
      <c r="O5" s="22"/>
      <c r="P5" s="8">
        <v>1564</v>
      </c>
      <c r="Q5" s="7">
        <v>16007</v>
      </c>
      <c r="R5" s="7">
        <v>5668</v>
      </c>
      <c r="S5" s="7">
        <v>19311</v>
      </c>
      <c r="T5" s="7">
        <v>7681</v>
      </c>
      <c r="U5" s="8">
        <f>SUM(Q5:T5)</f>
        <v>48667</v>
      </c>
      <c r="V5" s="9">
        <f t="shared" ref="V5:V27" si="1">N5+P5+U5</f>
        <v>114697</v>
      </c>
    </row>
    <row r="6" spans="1:25" ht="17.25" customHeight="1" x14ac:dyDescent="0.2">
      <c r="A6" s="48" t="s">
        <v>83</v>
      </c>
      <c r="B6" s="10">
        <v>2826</v>
      </c>
      <c r="C6" s="11">
        <v>4217</v>
      </c>
      <c r="D6" s="11">
        <v>7231</v>
      </c>
      <c r="E6" s="11">
        <v>4052</v>
      </c>
      <c r="F6" s="11">
        <v>9464</v>
      </c>
      <c r="G6" s="11">
        <v>4162</v>
      </c>
      <c r="H6" s="11">
        <v>7521</v>
      </c>
      <c r="I6" s="11">
        <v>2835</v>
      </c>
      <c r="J6" s="11">
        <v>7871</v>
      </c>
      <c r="K6" s="12">
        <v>1562</v>
      </c>
      <c r="L6" s="12">
        <v>5650</v>
      </c>
      <c r="M6" s="12">
        <v>4356</v>
      </c>
      <c r="N6" s="13">
        <f t="shared" si="0"/>
        <v>61747</v>
      </c>
      <c r="O6" s="23"/>
      <c r="P6" s="13">
        <v>1487</v>
      </c>
      <c r="Q6" s="12">
        <v>15300</v>
      </c>
      <c r="R6" s="12">
        <v>6050</v>
      </c>
      <c r="S6" s="12">
        <v>17035</v>
      </c>
      <c r="T6" s="12">
        <v>7688</v>
      </c>
      <c r="U6" s="13">
        <f t="shared" ref="U6:U27" si="2">SUM(Q6:T6)</f>
        <v>46073</v>
      </c>
      <c r="V6" s="14">
        <f t="shared" si="1"/>
        <v>109307</v>
      </c>
    </row>
    <row r="7" spans="1:25" ht="17.25" customHeight="1" x14ac:dyDescent="0.2">
      <c r="A7" s="48" t="s">
        <v>84</v>
      </c>
      <c r="B7" s="10">
        <v>3004</v>
      </c>
      <c r="C7" s="11">
        <v>3643</v>
      </c>
      <c r="D7" s="11">
        <v>6792</v>
      </c>
      <c r="E7" s="11">
        <v>3886</v>
      </c>
      <c r="F7" s="11">
        <v>8074</v>
      </c>
      <c r="G7" s="11">
        <v>3640</v>
      </c>
      <c r="H7" s="11">
        <v>7101</v>
      </c>
      <c r="I7" s="11">
        <v>2573</v>
      </c>
      <c r="J7" s="11">
        <v>7965</v>
      </c>
      <c r="K7" s="12">
        <v>1542</v>
      </c>
      <c r="L7" s="12">
        <v>5289</v>
      </c>
      <c r="M7" s="12">
        <v>3757</v>
      </c>
      <c r="N7" s="13">
        <f t="shared" si="0"/>
        <v>57266</v>
      </c>
      <c r="O7" s="23"/>
      <c r="P7" s="13">
        <v>1249</v>
      </c>
      <c r="Q7" s="12">
        <v>14844</v>
      </c>
      <c r="R7" s="12">
        <v>6034</v>
      </c>
      <c r="S7" s="12">
        <v>18503</v>
      </c>
      <c r="T7" s="12">
        <v>5607</v>
      </c>
      <c r="U7" s="13">
        <f t="shared" si="2"/>
        <v>44988</v>
      </c>
      <c r="V7" s="14">
        <f t="shared" si="1"/>
        <v>103503</v>
      </c>
    </row>
    <row r="8" spans="1:25" ht="17.25" customHeight="1" x14ac:dyDescent="0.2">
      <c r="A8" s="48" t="s">
        <v>85</v>
      </c>
      <c r="B8" s="10">
        <v>4063</v>
      </c>
      <c r="C8" s="11">
        <v>3869</v>
      </c>
      <c r="D8" s="11">
        <v>6592</v>
      </c>
      <c r="E8" s="11">
        <v>4179</v>
      </c>
      <c r="F8" s="11">
        <v>7825</v>
      </c>
      <c r="G8" s="11">
        <v>3429</v>
      </c>
      <c r="H8" s="11">
        <v>7089</v>
      </c>
      <c r="I8" s="11">
        <v>2466</v>
      </c>
      <c r="J8" s="11">
        <v>7922</v>
      </c>
      <c r="K8" s="12">
        <v>1632</v>
      </c>
      <c r="L8" s="12">
        <v>5241</v>
      </c>
      <c r="M8" s="12">
        <v>3468</v>
      </c>
      <c r="N8" s="13">
        <f t="shared" si="0"/>
        <v>57775</v>
      </c>
      <c r="O8" s="23"/>
      <c r="P8" s="13">
        <v>1269</v>
      </c>
      <c r="Q8" s="12">
        <v>14713</v>
      </c>
      <c r="R8" s="12">
        <v>5834</v>
      </c>
      <c r="S8" s="12">
        <v>18311</v>
      </c>
      <c r="T8" s="12">
        <v>6463</v>
      </c>
      <c r="U8" s="13">
        <f t="shared" si="2"/>
        <v>45321</v>
      </c>
      <c r="V8" s="14">
        <f t="shared" si="1"/>
        <v>104365</v>
      </c>
    </row>
    <row r="9" spans="1:25" ht="17.25" customHeight="1" x14ac:dyDescent="0.2">
      <c r="A9" s="48" t="s">
        <v>86</v>
      </c>
      <c r="B9" s="10">
        <v>2972</v>
      </c>
      <c r="C9" s="11">
        <v>4006</v>
      </c>
      <c r="D9" s="11">
        <v>6349</v>
      </c>
      <c r="E9" s="11">
        <v>4305</v>
      </c>
      <c r="F9" s="11">
        <v>7628</v>
      </c>
      <c r="G9" s="11">
        <v>2866</v>
      </c>
      <c r="H9" s="11">
        <v>6948</v>
      </c>
      <c r="I9" s="11">
        <v>2429</v>
      </c>
      <c r="J9" s="11">
        <v>7684</v>
      </c>
      <c r="K9" s="12">
        <v>1676</v>
      </c>
      <c r="L9" s="12">
        <v>5241</v>
      </c>
      <c r="M9" s="12">
        <v>3523</v>
      </c>
      <c r="N9" s="13">
        <f t="shared" si="0"/>
        <v>55627</v>
      </c>
      <c r="O9" s="25"/>
      <c r="P9" s="13">
        <v>1277</v>
      </c>
      <c r="Q9" s="12">
        <v>14855</v>
      </c>
      <c r="R9" s="12">
        <v>6006</v>
      </c>
      <c r="S9" s="12">
        <v>18963</v>
      </c>
      <c r="T9" s="12">
        <v>7099</v>
      </c>
      <c r="U9" s="13">
        <f t="shared" si="2"/>
        <v>46923</v>
      </c>
      <c r="V9" s="14">
        <f t="shared" si="1"/>
        <v>103827</v>
      </c>
    </row>
    <row r="10" spans="1:25" ht="17.25" customHeight="1" x14ac:dyDescent="0.2">
      <c r="A10" s="47" t="s">
        <v>87</v>
      </c>
      <c r="B10" s="5">
        <v>2972</v>
      </c>
      <c r="C10" s="6">
        <v>6522</v>
      </c>
      <c r="D10" s="6">
        <v>5883</v>
      </c>
      <c r="E10" s="6">
        <v>5274</v>
      </c>
      <c r="F10" s="6">
        <v>7445</v>
      </c>
      <c r="G10" s="6">
        <v>3246</v>
      </c>
      <c r="H10" s="6">
        <v>6942</v>
      </c>
      <c r="I10" s="6">
        <v>2336</v>
      </c>
      <c r="J10" s="6">
        <v>7612</v>
      </c>
      <c r="K10" s="7">
        <v>1637</v>
      </c>
      <c r="L10" s="7">
        <v>5270</v>
      </c>
      <c r="M10" s="7">
        <v>5597</v>
      </c>
      <c r="N10" s="8">
        <f t="shared" si="0"/>
        <v>60736</v>
      </c>
      <c r="P10" s="8">
        <v>1402</v>
      </c>
      <c r="Q10" s="7">
        <v>15100</v>
      </c>
      <c r="R10" s="7">
        <v>6128</v>
      </c>
      <c r="S10" s="7">
        <v>18602</v>
      </c>
      <c r="T10" s="7">
        <v>7239</v>
      </c>
      <c r="U10" s="8">
        <f t="shared" si="2"/>
        <v>47069</v>
      </c>
      <c r="V10" s="9">
        <f t="shared" si="1"/>
        <v>109207</v>
      </c>
    </row>
    <row r="11" spans="1:25" ht="17.25" customHeight="1" x14ac:dyDescent="0.2">
      <c r="A11" s="48" t="s">
        <v>81</v>
      </c>
      <c r="B11" s="10">
        <v>2714</v>
      </c>
      <c r="C11" s="11">
        <v>3985</v>
      </c>
      <c r="D11" s="11">
        <v>6422</v>
      </c>
      <c r="E11" s="11">
        <v>5675</v>
      </c>
      <c r="F11" s="11">
        <v>7310</v>
      </c>
      <c r="G11" s="11">
        <v>3265</v>
      </c>
      <c r="H11" s="11">
        <v>6543</v>
      </c>
      <c r="I11" s="11">
        <v>2211</v>
      </c>
      <c r="J11" s="11">
        <v>7998</v>
      </c>
      <c r="K11" s="15">
        <v>1756</v>
      </c>
      <c r="L11" s="15">
        <v>5009</v>
      </c>
      <c r="M11" s="15">
        <v>5407</v>
      </c>
      <c r="N11" s="13">
        <f t="shared" si="0"/>
        <v>58295</v>
      </c>
      <c r="O11" s="53">
        <v>51892</v>
      </c>
      <c r="P11" s="27">
        <f>P10+(P13-P10)/3</f>
        <v>1660</v>
      </c>
      <c r="Q11" s="15">
        <v>15190</v>
      </c>
      <c r="R11" s="15">
        <v>6525</v>
      </c>
      <c r="S11" s="15">
        <v>18821</v>
      </c>
      <c r="T11" s="15">
        <v>7597</v>
      </c>
      <c r="U11" s="13">
        <f t="shared" si="2"/>
        <v>48133</v>
      </c>
      <c r="V11" s="14">
        <f t="shared" si="1"/>
        <v>108088</v>
      </c>
    </row>
    <row r="12" spans="1:25" ht="17.25" customHeight="1" x14ac:dyDescent="0.2">
      <c r="A12" s="48" t="s">
        <v>69</v>
      </c>
      <c r="B12" s="10">
        <v>2718</v>
      </c>
      <c r="C12" s="11">
        <v>6764</v>
      </c>
      <c r="D12" s="11">
        <v>6550</v>
      </c>
      <c r="E12" s="11">
        <v>5910</v>
      </c>
      <c r="F12" s="11">
        <v>7543</v>
      </c>
      <c r="G12" s="11">
        <v>3314</v>
      </c>
      <c r="H12" s="11">
        <v>7146</v>
      </c>
      <c r="I12" s="11">
        <v>2298</v>
      </c>
      <c r="J12" s="11">
        <v>8088</v>
      </c>
      <c r="K12" s="15">
        <v>2251</v>
      </c>
      <c r="L12" s="15">
        <v>4961</v>
      </c>
      <c r="M12" s="15">
        <v>6341</v>
      </c>
      <c r="N12" s="13">
        <f t="shared" si="0"/>
        <v>63884</v>
      </c>
      <c r="O12" s="53">
        <v>58017</v>
      </c>
      <c r="P12" s="27">
        <f>P11+(P13-P10)/3</f>
        <v>1918</v>
      </c>
      <c r="Q12" s="15">
        <v>16547</v>
      </c>
      <c r="R12" s="15">
        <v>6437</v>
      </c>
      <c r="S12" s="15">
        <v>19606</v>
      </c>
      <c r="T12" s="15">
        <v>7827</v>
      </c>
      <c r="U12" s="13">
        <f t="shared" si="2"/>
        <v>50417</v>
      </c>
      <c r="V12" s="14">
        <f t="shared" si="1"/>
        <v>116219</v>
      </c>
    </row>
    <row r="13" spans="1:25" ht="17.25" customHeight="1" x14ac:dyDescent="0.2">
      <c r="A13" s="48" t="s">
        <v>70</v>
      </c>
      <c r="B13" s="10">
        <v>2657</v>
      </c>
      <c r="C13" s="11">
        <v>4332</v>
      </c>
      <c r="D13" s="11">
        <v>7270</v>
      </c>
      <c r="E13" s="11">
        <v>6298</v>
      </c>
      <c r="F13" s="11">
        <v>7851</v>
      </c>
      <c r="G13" s="11">
        <v>3421</v>
      </c>
      <c r="H13" s="11">
        <v>7285</v>
      </c>
      <c r="I13" s="11">
        <v>2140</v>
      </c>
      <c r="J13" s="11">
        <v>8293</v>
      </c>
      <c r="K13" s="15">
        <v>2002</v>
      </c>
      <c r="L13" s="15">
        <v>4872</v>
      </c>
      <c r="M13" s="15">
        <v>5888</v>
      </c>
      <c r="N13" s="13">
        <f t="shared" si="0"/>
        <v>62309</v>
      </c>
      <c r="O13" s="12">
        <v>60449</v>
      </c>
      <c r="P13" s="13">
        <v>2176</v>
      </c>
      <c r="Q13" s="15">
        <v>16556</v>
      </c>
      <c r="R13" s="15">
        <v>6267</v>
      </c>
      <c r="S13" s="15">
        <v>15989</v>
      </c>
      <c r="T13" s="15">
        <v>8925</v>
      </c>
      <c r="U13" s="13">
        <f t="shared" si="2"/>
        <v>47737</v>
      </c>
      <c r="V13" s="14">
        <f t="shared" si="1"/>
        <v>112222</v>
      </c>
    </row>
    <row r="14" spans="1:25" ht="17.25" customHeight="1" x14ac:dyDescent="0.2">
      <c r="A14" s="49" t="s">
        <v>71</v>
      </c>
      <c r="B14" s="16">
        <v>2463</v>
      </c>
      <c r="C14" s="17">
        <v>4059</v>
      </c>
      <c r="D14" s="17">
        <v>8304</v>
      </c>
      <c r="E14" s="17">
        <v>6509</v>
      </c>
      <c r="F14" s="17">
        <v>8220</v>
      </c>
      <c r="G14" s="17">
        <v>3515</v>
      </c>
      <c r="H14" s="17">
        <v>7353</v>
      </c>
      <c r="I14" s="17">
        <v>2175</v>
      </c>
      <c r="J14" s="17">
        <v>8403</v>
      </c>
      <c r="K14" s="18">
        <v>2008</v>
      </c>
      <c r="L14" s="18">
        <v>5178</v>
      </c>
      <c r="M14" s="18">
        <v>6049</v>
      </c>
      <c r="N14" s="19">
        <f t="shared" si="0"/>
        <v>64236</v>
      </c>
      <c r="O14" s="12">
        <v>62876</v>
      </c>
      <c r="P14" s="19">
        <v>2685</v>
      </c>
      <c r="Q14" s="18">
        <v>16442</v>
      </c>
      <c r="R14" s="18">
        <v>5849</v>
      </c>
      <c r="S14" s="18">
        <v>15217</v>
      </c>
      <c r="T14" s="18">
        <v>7973</v>
      </c>
      <c r="U14" s="19">
        <f t="shared" si="2"/>
        <v>45481</v>
      </c>
      <c r="V14" s="20">
        <f t="shared" si="1"/>
        <v>112402</v>
      </c>
    </row>
    <row r="15" spans="1:25" ht="17.25" customHeight="1" x14ac:dyDescent="0.2">
      <c r="A15" s="48" t="s">
        <v>72</v>
      </c>
      <c r="B15" s="10">
        <v>2291</v>
      </c>
      <c r="C15" s="11">
        <v>4371</v>
      </c>
      <c r="D15" s="11">
        <v>8453</v>
      </c>
      <c r="E15" s="11">
        <v>6673</v>
      </c>
      <c r="F15" s="11">
        <v>8320</v>
      </c>
      <c r="G15" s="11">
        <v>3542</v>
      </c>
      <c r="H15" s="11">
        <v>7124</v>
      </c>
      <c r="I15" s="11">
        <v>1949</v>
      </c>
      <c r="J15" s="11">
        <v>8417</v>
      </c>
      <c r="K15" s="12">
        <v>2101</v>
      </c>
      <c r="L15" s="12">
        <v>5139</v>
      </c>
      <c r="M15" s="12">
        <v>6022</v>
      </c>
      <c r="N15" s="13">
        <f t="shared" si="0"/>
        <v>64402</v>
      </c>
      <c r="O15" s="8">
        <v>62588</v>
      </c>
      <c r="P15" s="13">
        <v>2115</v>
      </c>
      <c r="Q15" s="12">
        <v>15592</v>
      </c>
      <c r="R15" s="12">
        <v>6230</v>
      </c>
      <c r="S15" s="12">
        <v>15130</v>
      </c>
      <c r="T15" s="12">
        <v>7618</v>
      </c>
      <c r="U15" s="13">
        <f t="shared" si="2"/>
        <v>44570</v>
      </c>
      <c r="V15" s="14">
        <f t="shared" si="1"/>
        <v>111087</v>
      </c>
    </row>
    <row r="16" spans="1:25" ht="17.25" customHeight="1" x14ac:dyDescent="0.2">
      <c r="A16" s="48" t="s">
        <v>73</v>
      </c>
      <c r="B16" s="10">
        <v>2296</v>
      </c>
      <c r="C16" s="11">
        <v>4551</v>
      </c>
      <c r="D16" s="11">
        <v>8424</v>
      </c>
      <c r="E16" s="11">
        <v>6814</v>
      </c>
      <c r="F16" s="11">
        <v>8494</v>
      </c>
      <c r="G16" s="11">
        <v>3380</v>
      </c>
      <c r="H16" s="11">
        <v>7684</v>
      </c>
      <c r="I16" s="11">
        <v>2110</v>
      </c>
      <c r="J16" s="11">
        <v>8198</v>
      </c>
      <c r="K16" s="12">
        <v>3662</v>
      </c>
      <c r="L16" s="12">
        <v>5138</v>
      </c>
      <c r="M16" s="12">
        <v>5596</v>
      </c>
      <c r="N16" s="13">
        <f t="shared" si="0"/>
        <v>66347</v>
      </c>
      <c r="O16" s="13">
        <v>62971</v>
      </c>
      <c r="P16" s="13">
        <v>2633</v>
      </c>
      <c r="Q16" s="12">
        <v>15485</v>
      </c>
      <c r="R16" s="12">
        <v>6197</v>
      </c>
      <c r="S16" s="12">
        <v>15155</v>
      </c>
      <c r="T16" s="12">
        <v>7430</v>
      </c>
      <c r="U16" s="13">
        <f t="shared" si="2"/>
        <v>44267</v>
      </c>
      <c r="V16" s="14">
        <f t="shared" si="1"/>
        <v>113247</v>
      </c>
      <c r="X16" s="15"/>
      <c r="Y16" s="15"/>
    </row>
    <row r="17" spans="1:25" s="21" customFormat="1" ht="17.25" customHeight="1" x14ac:dyDescent="0.2">
      <c r="A17" s="48" t="s">
        <v>74</v>
      </c>
      <c r="B17" s="10">
        <v>2367</v>
      </c>
      <c r="C17" s="11">
        <v>4698</v>
      </c>
      <c r="D17" s="11">
        <v>8704</v>
      </c>
      <c r="E17" s="11">
        <v>6649</v>
      </c>
      <c r="F17" s="11">
        <v>8680</v>
      </c>
      <c r="G17" s="11">
        <v>3471</v>
      </c>
      <c r="H17" s="11">
        <v>7741</v>
      </c>
      <c r="I17" s="11">
        <v>1981</v>
      </c>
      <c r="J17" s="11">
        <v>8445</v>
      </c>
      <c r="K17" s="15">
        <v>2348</v>
      </c>
      <c r="L17" s="15">
        <v>5070</v>
      </c>
      <c r="M17" s="15">
        <v>5647</v>
      </c>
      <c r="N17" s="13">
        <f t="shared" si="0"/>
        <v>65801</v>
      </c>
      <c r="O17" s="13">
        <v>63766</v>
      </c>
      <c r="P17" s="13">
        <v>2828</v>
      </c>
      <c r="Q17" s="15">
        <v>15442</v>
      </c>
      <c r="R17" s="15">
        <v>6201</v>
      </c>
      <c r="S17" s="15">
        <v>16392</v>
      </c>
      <c r="T17" s="15">
        <v>7426</v>
      </c>
      <c r="U17" s="13">
        <f t="shared" si="2"/>
        <v>45461</v>
      </c>
      <c r="V17" s="14">
        <f t="shared" si="1"/>
        <v>114090</v>
      </c>
      <c r="X17" s="15"/>
      <c r="Y17" s="15"/>
    </row>
    <row r="18" spans="1:25" s="21" customFormat="1" ht="17.25" customHeight="1" x14ac:dyDescent="0.2">
      <c r="A18" s="48" t="s">
        <v>75</v>
      </c>
      <c r="B18" s="10">
        <v>2656</v>
      </c>
      <c r="C18" s="11">
        <v>4806</v>
      </c>
      <c r="D18" s="11">
        <v>8909</v>
      </c>
      <c r="E18" s="11">
        <v>6557</v>
      </c>
      <c r="F18" s="11">
        <v>8787</v>
      </c>
      <c r="G18" s="11">
        <v>3690</v>
      </c>
      <c r="H18" s="11">
        <v>7832</v>
      </c>
      <c r="I18" s="11">
        <v>2146</v>
      </c>
      <c r="J18" s="11">
        <v>8450</v>
      </c>
      <c r="K18" s="15">
        <v>2476</v>
      </c>
      <c r="L18" s="15">
        <v>5225</v>
      </c>
      <c r="M18" s="15">
        <v>5433</v>
      </c>
      <c r="N18" s="13">
        <f t="shared" si="0"/>
        <v>66967</v>
      </c>
      <c r="O18" s="13">
        <v>64940</v>
      </c>
      <c r="P18" s="13">
        <v>1912</v>
      </c>
      <c r="Q18" s="15">
        <v>15191</v>
      </c>
      <c r="R18" s="15">
        <v>6178</v>
      </c>
      <c r="S18" s="15">
        <v>14725</v>
      </c>
      <c r="T18" s="15">
        <v>7631</v>
      </c>
      <c r="U18" s="13">
        <f t="shared" si="2"/>
        <v>43725</v>
      </c>
      <c r="V18" s="14">
        <f t="shared" si="1"/>
        <v>112604</v>
      </c>
      <c r="X18" s="15"/>
      <c r="Y18" s="15"/>
    </row>
    <row r="19" spans="1:25" s="21" customFormat="1" ht="17.25" customHeight="1" x14ac:dyDescent="0.2">
      <c r="A19" s="48" t="s">
        <v>76</v>
      </c>
      <c r="B19" s="10">
        <v>2760</v>
      </c>
      <c r="C19" s="11">
        <v>4937</v>
      </c>
      <c r="D19" s="11">
        <v>9050</v>
      </c>
      <c r="E19" s="11">
        <v>6697</v>
      </c>
      <c r="F19" s="11">
        <v>9152</v>
      </c>
      <c r="G19" s="11">
        <v>3823</v>
      </c>
      <c r="H19" s="11">
        <v>8132</v>
      </c>
      <c r="I19" s="11">
        <v>2315</v>
      </c>
      <c r="J19" s="11">
        <v>8819</v>
      </c>
      <c r="K19" s="15">
        <v>2670</v>
      </c>
      <c r="L19" s="15">
        <v>5359</v>
      </c>
      <c r="M19" s="15">
        <v>5744</v>
      </c>
      <c r="N19" s="13">
        <f t="shared" si="0"/>
        <v>69458</v>
      </c>
      <c r="O19" s="19">
        <v>66676</v>
      </c>
      <c r="P19" s="13">
        <v>2299</v>
      </c>
      <c r="Q19" s="15">
        <v>15131</v>
      </c>
      <c r="R19" s="15">
        <v>6398</v>
      </c>
      <c r="S19" s="15">
        <v>14197</v>
      </c>
      <c r="T19" s="15">
        <v>7790</v>
      </c>
      <c r="U19" s="13">
        <f t="shared" si="2"/>
        <v>43516</v>
      </c>
      <c r="V19" s="14">
        <f t="shared" si="1"/>
        <v>115273</v>
      </c>
      <c r="X19" s="15"/>
      <c r="Y19" s="15"/>
    </row>
    <row r="20" spans="1:25" s="21" customFormat="1" ht="17.25" customHeight="1" x14ac:dyDescent="0.2">
      <c r="A20" s="47" t="s">
        <v>77</v>
      </c>
      <c r="B20" s="5">
        <v>2757</v>
      </c>
      <c r="C20" s="6">
        <v>5315</v>
      </c>
      <c r="D20" s="6">
        <v>9840</v>
      </c>
      <c r="E20" s="6">
        <v>7510</v>
      </c>
      <c r="F20" s="6">
        <v>9528</v>
      </c>
      <c r="G20" s="6">
        <v>3904</v>
      </c>
      <c r="H20" s="6">
        <v>8646</v>
      </c>
      <c r="I20" s="6">
        <v>2415</v>
      </c>
      <c r="J20" s="6">
        <v>8923</v>
      </c>
      <c r="K20" s="7">
        <v>2824</v>
      </c>
      <c r="L20" s="7">
        <v>5630</v>
      </c>
      <c r="M20" s="7">
        <v>6393</v>
      </c>
      <c r="N20" s="8">
        <f t="shared" si="0"/>
        <v>73685</v>
      </c>
      <c r="O20" s="15">
        <v>70689</v>
      </c>
      <c r="P20" s="8">
        <v>3045</v>
      </c>
      <c r="Q20" s="9">
        <v>15332</v>
      </c>
      <c r="R20" s="7">
        <v>6572</v>
      </c>
      <c r="S20" s="7">
        <v>14284</v>
      </c>
      <c r="T20" s="28">
        <v>7669</v>
      </c>
      <c r="U20" s="8">
        <f t="shared" si="2"/>
        <v>43857</v>
      </c>
      <c r="V20" s="9">
        <f t="shared" si="1"/>
        <v>120587</v>
      </c>
      <c r="X20" s="15"/>
      <c r="Y20" s="15"/>
    </row>
    <row r="21" spans="1:25" s="21" customFormat="1" ht="17.25" customHeight="1" x14ac:dyDescent="0.2">
      <c r="A21" s="48" t="s">
        <v>78</v>
      </c>
      <c r="B21" s="10">
        <v>2723</v>
      </c>
      <c r="C21" s="11">
        <v>6150</v>
      </c>
      <c r="D21" s="11">
        <v>10365</v>
      </c>
      <c r="E21" s="11">
        <v>8366</v>
      </c>
      <c r="F21" s="11">
        <v>10326</v>
      </c>
      <c r="G21" s="11">
        <v>4434</v>
      </c>
      <c r="H21" s="11">
        <v>9451</v>
      </c>
      <c r="I21" s="11">
        <v>2379</v>
      </c>
      <c r="J21" s="11">
        <v>10002</v>
      </c>
      <c r="K21" s="15">
        <v>2968</v>
      </c>
      <c r="L21" s="15">
        <v>5630</v>
      </c>
      <c r="M21" s="15">
        <v>6698</v>
      </c>
      <c r="N21" s="13">
        <f t="shared" si="0"/>
        <v>79492</v>
      </c>
      <c r="O21" s="15">
        <v>75802</v>
      </c>
      <c r="P21" s="13">
        <v>3443</v>
      </c>
      <c r="Q21" s="14">
        <v>15535</v>
      </c>
      <c r="R21" s="15">
        <v>6650</v>
      </c>
      <c r="S21" s="15">
        <v>14175</v>
      </c>
      <c r="T21" s="29">
        <v>7927</v>
      </c>
      <c r="U21" s="13">
        <f t="shared" si="2"/>
        <v>44287</v>
      </c>
      <c r="V21" s="14">
        <f t="shared" si="1"/>
        <v>127222</v>
      </c>
      <c r="X21" s="15"/>
      <c r="Y21" s="15"/>
    </row>
    <row r="22" spans="1:25" s="21" customFormat="1" ht="17.25" customHeight="1" x14ac:dyDescent="0.2">
      <c r="A22" s="48" t="s">
        <v>79</v>
      </c>
      <c r="B22" s="10">
        <v>2685</v>
      </c>
      <c r="C22" s="11">
        <v>6514</v>
      </c>
      <c r="D22" s="11">
        <v>10706</v>
      </c>
      <c r="E22" s="11">
        <v>9008</v>
      </c>
      <c r="F22" s="11">
        <v>10524</v>
      </c>
      <c r="G22" s="11">
        <v>4424</v>
      </c>
      <c r="H22" s="11">
        <v>9837</v>
      </c>
      <c r="I22" s="11">
        <v>2506</v>
      </c>
      <c r="J22" s="11">
        <v>9288</v>
      </c>
      <c r="K22" s="15">
        <v>3191</v>
      </c>
      <c r="L22" s="15">
        <v>6832</v>
      </c>
      <c r="M22" s="15">
        <v>6619</v>
      </c>
      <c r="N22" s="13">
        <f t="shared" si="0"/>
        <v>82134</v>
      </c>
      <c r="O22" s="15">
        <v>78229</v>
      </c>
      <c r="P22" s="13">
        <v>3235</v>
      </c>
      <c r="Q22" s="14">
        <v>15391</v>
      </c>
      <c r="R22" s="15">
        <v>6551</v>
      </c>
      <c r="S22" s="15">
        <v>14217</v>
      </c>
      <c r="T22" s="29">
        <v>7872</v>
      </c>
      <c r="U22" s="13">
        <f t="shared" si="2"/>
        <v>44031</v>
      </c>
      <c r="V22" s="14">
        <f t="shared" si="1"/>
        <v>129400</v>
      </c>
      <c r="X22" s="15"/>
      <c r="Y22" s="15"/>
    </row>
    <row r="23" spans="1:25" s="21" customFormat="1" ht="17.25" customHeight="1" x14ac:dyDescent="0.2">
      <c r="A23" s="48" t="s">
        <v>80</v>
      </c>
      <c r="B23" s="10">
        <v>2541</v>
      </c>
      <c r="C23" s="11">
        <v>6594</v>
      </c>
      <c r="D23" s="11">
        <v>10744</v>
      </c>
      <c r="E23" s="11">
        <v>8808</v>
      </c>
      <c r="F23" s="11">
        <v>10445</v>
      </c>
      <c r="G23" s="11">
        <v>4441</v>
      </c>
      <c r="H23" s="11">
        <v>9891</v>
      </c>
      <c r="I23" s="11">
        <v>2319</v>
      </c>
      <c r="J23" s="11">
        <v>9156</v>
      </c>
      <c r="K23" s="15">
        <v>3074</v>
      </c>
      <c r="L23" s="15">
        <v>6794</v>
      </c>
      <c r="M23" s="15">
        <v>6856</v>
      </c>
      <c r="N23" s="13">
        <f t="shared" si="0"/>
        <v>81663</v>
      </c>
      <c r="O23" s="15">
        <v>77963</v>
      </c>
      <c r="P23" s="13">
        <v>2637</v>
      </c>
      <c r="Q23" s="14">
        <v>15153</v>
      </c>
      <c r="R23" s="15">
        <v>6648</v>
      </c>
      <c r="S23" s="15">
        <v>12824</v>
      </c>
      <c r="T23" s="29">
        <v>8002</v>
      </c>
      <c r="U23" s="13">
        <f t="shared" si="2"/>
        <v>42627</v>
      </c>
      <c r="V23" s="14">
        <f t="shared" si="1"/>
        <v>126927</v>
      </c>
      <c r="X23" s="15"/>
      <c r="Y23" s="15"/>
    </row>
    <row r="24" spans="1:25" s="21" customFormat="1" ht="17.25" customHeight="1" x14ac:dyDescent="0.2">
      <c r="A24" s="49" t="s">
        <v>67</v>
      </c>
      <c r="B24" s="16">
        <v>2618</v>
      </c>
      <c r="C24" s="17">
        <v>6552</v>
      </c>
      <c r="D24" s="17">
        <v>11176</v>
      </c>
      <c r="E24" s="17">
        <v>8827</v>
      </c>
      <c r="F24" s="17">
        <v>10823</v>
      </c>
      <c r="G24" s="17">
        <v>4490</v>
      </c>
      <c r="H24" s="17">
        <v>9931</v>
      </c>
      <c r="I24" s="17">
        <v>2169</v>
      </c>
      <c r="J24" s="17">
        <v>9328</v>
      </c>
      <c r="K24" s="18">
        <v>2971</v>
      </c>
      <c r="L24" s="18">
        <v>6661</v>
      </c>
      <c r="M24" s="18">
        <v>6870</v>
      </c>
      <c r="N24" s="19">
        <f t="shared" si="0"/>
        <v>82416</v>
      </c>
      <c r="O24" s="18">
        <v>78921</v>
      </c>
      <c r="P24" s="19">
        <v>2592</v>
      </c>
      <c r="Q24" s="20">
        <v>14656</v>
      </c>
      <c r="R24" s="18">
        <v>6241</v>
      </c>
      <c r="S24" s="18">
        <v>12337</v>
      </c>
      <c r="T24" s="30">
        <v>7729</v>
      </c>
      <c r="U24" s="19">
        <f t="shared" si="2"/>
        <v>40963</v>
      </c>
      <c r="V24" s="18">
        <f t="shared" si="1"/>
        <v>125971</v>
      </c>
      <c r="X24" s="15"/>
      <c r="Y24" s="15"/>
    </row>
    <row r="25" spans="1:25" s="21" customFormat="1" ht="17.25" customHeight="1" x14ac:dyDescent="0.2">
      <c r="A25" s="48" t="s">
        <v>68</v>
      </c>
      <c r="B25" s="41">
        <v>2519</v>
      </c>
      <c r="C25" s="37">
        <v>6095</v>
      </c>
      <c r="D25" s="37">
        <v>11792</v>
      </c>
      <c r="E25" s="37">
        <v>8181</v>
      </c>
      <c r="F25" s="37">
        <v>10558</v>
      </c>
      <c r="G25" s="37">
        <v>4495</v>
      </c>
      <c r="H25" s="37">
        <v>9802</v>
      </c>
      <c r="I25" s="37">
        <v>2124</v>
      </c>
      <c r="J25" s="37">
        <v>9021</v>
      </c>
      <c r="K25" s="38">
        <v>2563</v>
      </c>
      <c r="L25" s="38">
        <v>6316</v>
      </c>
      <c r="M25" s="39">
        <v>6569</v>
      </c>
      <c r="N25" s="40">
        <f>SUM(B25:M25)</f>
        <v>80035</v>
      </c>
      <c r="O25" s="39">
        <v>76783</v>
      </c>
      <c r="P25" s="39">
        <v>2489</v>
      </c>
      <c r="Q25" s="38">
        <v>14279</v>
      </c>
      <c r="R25" s="38">
        <v>6193</v>
      </c>
      <c r="S25" s="37">
        <v>12696</v>
      </c>
      <c r="T25" s="39">
        <v>7174</v>
      </c>
      <c r="U25" s="40">
        <f t="shared" si="2"/>
        <v>40342</v>
      </c>
      <c r="V25" s="41">
        <f t="shared" si="1"/>
        <v>122866</v>
      </c>
      <c r="X25" s="15"/>
      <c r="Y25" s="15"/>
    </row>
    <row r="26" spans="1:25" s="21" customFormat="1" ht="17.25" customHeight="1" x14ac:dyDescent="0.2">
      <c r="A26" s="48" t="s">
        <v>89</v>
      </c>
      <c r="B26" s="46">
        <v>2426</v>
      </c>
      <c r="C26" s="43">
        <v>5940</v>
      </c>
      <c r="D26" s="43">
        <v>11354</v>
      </c>
      <c r="E26" s="43">
        <v>7579</v>
      </c>
      <c r="F26" s="43">
        <v>10293</v>
      </c>
      <c r="G26" s="43">
        <v>4505</v>
      </c>
      <c r="H26" s="43">
        <v>9529</v>
      </c>
      <c r="I26" s="43">
        <v>2154</v>
      </c>
      <c r="J26" s="43">
        <v>8897</v>
      </c>
      <c r="K26" s="43">
        <v>2493</v>
      </c>
      <c r="L26" s="43">
        <v>5969</v>
      </c>
      <c r="M26" s="31">
        <v>6162</v>
      </c>
      <c r="N26" s="31">
        <f>SUM(B26:M26)</f>
        <v>77301</v>
      </c>
      <c r="O26" s="32">
        <v>74221</v>
      </c>
      <c r="P26" s="31">
        <v>2915</v>
      </c>
      <c r="Q26" s="38">
        <v>14399</v>
      </c>
      <c r="R26" s="38">
        <v>6101</v>
      </c>
      <c r="S26" s="44">
        <v>12558</v>
      </c>
      <c r="T26" s="45">
        <v>7063</v>
      </c>
      <c r="U26" s="32">
        <f t="shared" si="2"/>
        <v>40121</v>
      </c>
      <c r="V26" s="37">
        <f t="shared" si="1"/>
        <v>120337</v>
      </c>
      <c r="X26" s="15"/>
      <c r="Y26" s="15"/>
    </row>
    <row r="27" spans="1:25" s="21" customFormat="1" ht="17.25" customHeight="1" x14ac:dyDescent="0.2">
      <c r="A27" s="48" t="s">
        <v>90</v>
      </c>
      <c r="B27" s="55">
        <v>2388</v>
      </c>
      <c r="C27" s="37">
        <v>5227</v>
      </c>
      <c r="D27" s="37">
        <v>11004</v>
      </c>
      <c r="E27" s="37">
        <v>7319</v>
      </c>
      <c r="F27" s="37">
        <v>9964</v>
      </c>
      <c r="G27" s="37">
        <v>4355</v>
      </c>
      <c r="H27" s="37">
        <v>9299</v>
      </c>
      <c r="I27" s="37">
        <v>2015</v>
      </c>
      <c r="J27" s="37">
        <v>8483</v>
      </c>
      <c r="K27" s="38">
        <v>2098</v>
      </c>
      <c r="L27" s="38">
        <v>5639</v>
      </c>
      <c r="M27" s="31">
        <v>5920</v>
      </c>
      <c r="N27" s="32">
        <v>73711</v>
      </c>
      <c r="O27" s="32">
        <v>70738</v>
      </c>
      <c r="P27" s="32">
        <v>2507</v>
      </c>
      <c r="Q27" s="38">
        <v>14280</v>
      </c>
      <c r="R27" s="38">
        <v>5989</v>
      </c>
      <c r="S27" s="38">
        <v>12356</v>
      </c>
      <c r="T27" s="31">
        <v>7094</v>
      </c>
      <c r="U27" s="31">
        <f t="shared" si="2"/>
        <v>39719</v>
      </c>
      <c r="V27" s="37">
        <f t="shared" si="1"/>
        <v>115937</v>
      </c>
      <c r="X27" s="15"/>
      <c r="Y27" s="15"/>
    </row>
    <row r="28" spans="1:25" s="21" customFormat="1" ht="17.25" customHeight="1" x14ac:dyDescent="0.2">
      <c r="A28" s="48" t="s">
        <v>95</v>
      </c>
      <c r="B28" s="55">
        <v>2721</v>
      </c>
      <c r="C28" s="37">
        <v>4950</v>
      </c>
      <c r="D28" s="37">
        <v>10319</v>
      </c>
      <c r="E28" s="37">
        <v>7105</v>
      </c>
      <c r="F28" s="37">
        <v>9781</v>
      </c>
      <c r="G28" s="37">
        <v>4101</v>
      </c>
      <c r="H28" s="37">
        <v>9076</v>
      </c>
      <c r="I28" s="37">
        <v>1908</v>
      </c>
      <c r="J28" s="37">
        <v>8221</v>
      </c>
      <c r="K28" s="38">
        <v>2041</v>
      </c>
      <c r="L28" s="38">
        <v>5656</v>
      </c>
      <c r="M28" s="31">
        <v>5550</v>
      </c>
      <c r="N28" s="32">
        <v>71429</v>
      </c>
      <c r="O28" s="32">
        <v>68630</v>
      </c>
      <c r="P28" s="32">
        <v>2384</v>
      </c>
      <c r="Q28" s="38">
        <v>13930</v>
      </c>
      <c r="R28" s="38">
        <v>6068</v>
      </c>
      <c r="S28" s="38">
        <v>11978</v>
      </c>
      <c r="T28" s="31">
        <v>6853</v>
      </c>
      <c r="U28" s="32">
        <v>38829</v>
      </c>
      <c r="V28" s="37">
        <v>112642</v>
      </c>
      <c r="X28" s="15"/>
      <c r="Y28" s="15"/>
    </row>
    <row r="29" spans="1:25" s="21" customFormat="1" ht="17.25" customHeight="1" x14ac:dyDescent="0.2">
      <c r="A29" s="49" t="s">
        <v>96</v>
      </c>
      <c r="B29" s="33">
        <v>2729</v>
      </c>
      <c r="C29" s="34">
        <v>5027</v>
      </c>
      <c r="D29" s="34">
        <v>9696</v>
      </c>
      <c r="E29" s="34">
        <v>6956</v>
      </c>
      <c r="F29" s="34">
        <v>8984</v>
      </c>
      <c r="G29" s="34">
        <v>3944</v>
      </c>
      <c r="H29" s="34">
        <v>8774</v>
      </c>
      <c r="I29" s="34">
        <v>1716</v>
      </c>
      <c r="J29" s="34">
        <v>8070</v>
      </c>
      <c r="K29" s="35">
        <v>1922</v>
      </c>
      <c r="L29" s="35">
        <v>5525</v>
      </c>
      <c r="M29" s="42">
        <v>5626</v>
      </c>
      <c r="N29" s="36">
        <f>SUM(B29:M29)</f>
        <v>68969</v>
      </c>
      <c r="O29" s="36">
        <v>66301</v>
      </c>
      <c r="P29" s="36">
        <v>2270</v>
      </c>
      <c r="Q29" s="35">
        <v>14006</v>
      </c>
      <c r="R29" s="35">
        <v>5899</v>
      </c>
      <c r="S29" s="35">
        <v>11642</v>
      </c>
      <c r="T29" s="42">
        <v>6675</v>
      </c>
      <c r="U29" s="35">
        <f>SUM(Q29:T29)</f>
        <v>38222</v>
      </c>
      <c r="V29" s="33">
        <f>N29+P29+U29</f>
        <v>109461</v>
      </c>
      <c r="X29" s="15"/>
      <c r="Y29" s="15"/>
    </row>
    <row r="30" spans="1:25" s="21" customFormat="1" ht="17.25" customHeight="1" x14ac:dyDescent="0.2">
      <c r="A30" s="47" t="s">
        <v>97</v>
      </c>
      <c r="B30" s="41">
        <v>2851</v>
      </c>
      <c r="C30" s="57">
        <v>4969</v>
      </c>
      <c r="D30" s="57">
        <v>9740</v>
      </c>
      <c r="E30" s="57">
        <v>6839</v>
      </c>
      <c r="F30" s="57">
        <v>8842</v>
      </c>
      <c r="G30" s="57">
        <v>3845</v>
      </c>
      <c r="H30" s="57">
        <v>8673</v>
      </c>
      <c r="I30" s="57">
        <v>1799</v>
      </c>
      <c r="J30" s="57">
        <v>7626</v>
      </c>
      <c r="K30" s="56">
        <v>1870</v>
      </c>
      <c r="L30" s="56">
        <v>5320</v>
      </c>
      <c r="M30" s="39">
        <v>5777</v>
      </c>
      <c r="N30" s="32">
        <f>SUM(B30:M30)</f>
        <v>68151</v>
      </c>
      <c r="O30" s="40">
        <v>65331</v>
      </c>
      <c r="P30" s="40">
        <v>2337</v>
      </c>
      <c r="Q30" s="58">
        <v>13866</v>
      </c>
      <c r="R30" s="56">
        <v>5714</v>
      </c>
      <c r="S30" s="56">
        <v>11492</v>
      </c>
      <c r="T30" s="56">
        <v>6535</v>
      </c>
      <c r="U30" s="40">
        <f>SUM(Q30:T30)</f>
        <v>37607</v>
      </c>
      <c r="V30" s="57">
        <f>N30+P30+U30</f>
        <v>108095</v>
      </c>
      <c r="X30" s="15"/>
      <c r="Y30" s="15"/>
    </row>
    <row r="31" spans="1:25" s="21" customFormat="1" ht="17.25" customHeight="1" x14ac:dyDescent="0.2">
      <c r="A31" s="48" t="s">
        <v>99</v>
      </c>
      <c r="B31" s="55">
        <v>2645</v>
      </c>
      <c r="C31" s="37">
        <v>4548</v>
      </c>
      <c r="D31" s="37">
        <v>9507</v>
      </c>
      <c r="E31" s="37">
        <v>6460</v>
      </c>
      <c r="F31" s="37">
        <v>8139</v>
      </c>
      <c r="G31" s="37">
        <v>3550</v>
      </c>
      <c r="H31" s="37">
        <v>8293</v>
      </c>
      <c r="I31" s="37">
        <v>1865</v>
      </c>
      <c r="J31" s="37">
        <v>7283</v>
      </c>
      <c r="K31" s="38">
        <v>1788</v>
      </c>
      <c r="L31" s="38">
        <v>5038</v>
      </c>
      <c r="M31" s="31">
        <v>5430</v>
      </c>
      <c r="N31" s="32">
        <f>SUM(B31:M31)</f>
        <v>64546</v>
      </c>
      <c r="O31" s="32">
        <v>62000</v>
      </c>
      <c r="P31" s="32">
        <v>2350</v>
      </c>
      <c r="Q31" s="46">
        <v>13046</v>
      </c>
      <c r="R31" s="38">
        <v>5508</v>
      </c>
      <c r="S31" s="38">
        <v>10646</v>
      </c>
      <c r="T31" s="31">
        <v>6463</v>
      </c>
      <c r="U31" s="32">
        <f>SUM(Q31:T31)</f>
        <v>35663</v>
      </c>
      <c r="V31" s="55">
        <f>N31+P31+U31</f>
        <v>102559</v>
      </c>
      <c r="X31" s="15"/>
      <c r="Y31" s="15"/>
    </row>
    <row r="32" spans="1:25" s="21" customFormat="1" ht="17.25" customHeight="1" x14ac:dyDescent="0.2">
      <c r="A32" s="48" t="s">
        <v>100</v>
      </c>
      <c r="B32" s="37">
        <v>1857</v>
      </c>
      <c r="C32" s="37">
        <v>3962</v>
      </c>
      <c r="D32" s="37">
        <v>8644</v>
      </c>
      <c r="E32" s="37">
        <v>5372</v>
      </c>
      <c r="F32" s="37">
        <v>6853</v>
      </c>
      <c r="G32" s="37">
        <v>3210</v>
      </c>
      <c r="H32" s="37">
        <v>6964</v>
      </c>
      <c r="I32" s="37">
        <v>1626</v>
      </c>
      <c r="J32" s="37">
        <v>6308</v>
      </c>
      <c r="K32" s="38">
        <v>1605</v>
      </c>
      <c r="L32" s="38">
        <v>4266</v>
      </c>
      <c r="M32" s="38">
        <v>4936</v>
      </c>
      <c r="N32" s="32">
        <f>SUM(B32:M32)</f>
        <v>55603</v>
      </c>
      <c r="O32" s="32">
        <v>53117</v>
      </c>
      <c r="P32" s="32">
        <v>2312</v>
      </c>
      <c r="Q32" s="46">
        <v>12467</v>
      </c>
      <c r="R32" s="38">
        <v>5054</v>
      </c>
      <c r="S32" s="38">
        <v>10580</v>
      </c>
      <c r="T32" s="38">
        <v>6001</v>
      </c>
      <c r="U32" s="32">
        <f>SUM(Q32:T32)</f>
        <v>34102</v>
      </c>
      <c r="V32" s="37">
        <f>N32+P32+U32</f>
        <v>92017</v>
      </c>
      <c r="X32" s="15"/>
      <c r="Y32" s="15"/>
    </row>
    <row r="33" spans="1:25" s="21" customFormat="1" ht="17.25" customHeight="1" x14ac:dyDescent="0.2">
      <c r="A33" s="49" t="s">
        <v>101</v>
      </c>
      <c r="B33" s="34">
        <v>1981</v>
      </c>
      <c r="C33" s="34">
        <v>3590</v>
      </c>
      <c r="D33" s="34">
        <v>7949</v>
      </c>
      <c r="E33" s="34">
        <v>5051</v>
      </c>
      <c r="F33" s="34">
        <v>6294</v>
      </c>
      <c r="G33" s="34">
        <v>3104</v>
      </c>
      <c r="H33" s="34">
        <v>6492</v>
      </c>
      <c r="I33" s="34">
        <v>1622</v>
      </c>
      <c r="J33" s="34">
        <v>5922</v>
      </c>
      <c r="K33" s="35">
        <v>1514</v>
      </c>
      <c r="L33" s="35">
        <v>4033</v>
      </c>
      <c r="M33" s="42">
        <v>4622</v>
      </c>
      <c r="N33" s="36">
        <f>SUM(B33:M33)</f>
        <v>52174</v>
      </c>
      <c r="O33" s="59">
        <v>49816</v>
      </c>
      <c r="P33" s="59">
        <v>2286</v>
      </c>
      <c r="Q33" s="59">
        <v>11260</v>
      </c>
      <c r="R33" s="35">
        <v>4736</v>
      </c>
      <c r="S33" s="35">
        <v>10270</v>
      </c>
      <c r="T33" s="35">
        <v>5567</v>
      </c>
      <c r="U33" s="36">
        <f>SUM(Q33:T33)</f>
        <v>31833</v>
      </c>
      <c r="V33" s="34">
        <f>N33+P33+U33</f>
        <v>86293</v>
      </c>
      <c r="X33" s="15"/>
      <c r="Y33" s="15"/>
    </row>
    <row r="34" spans="1:25" ht="17.25" customHeight="1" x14ac:dyDescent="0.2">
      <c r="B34" s="21"/>
      <c r="C34" s="21"/>
      <c r="D34" s="21"/>
      <c r="E34" s="21"/>
      <c r="F34" s="21"/>
      <c r="G34" s="21"/>
      <c r="H34" s="21"/>
      <c r="I34" s="21"/>
      <c r="J34" s="21"/>
      <c r="K34" s="21"/>
      <c r="L34" s="21"/>
      <c r="M34" s="21"/>
      <c r="N34" s="21"/>
      <c r="O34" s="72"/>
      <c r="P34" s="21"/>
      <c r="Q34" s="21"/>
      <c r="R34" s="21"/>
      <c r="S34" s="21"/>
      <c r="T34" s="21"/>
      <c r="U34" s="21"/>
      <c r="V34" s="21"/>
    </row>
    <row r="35" spans="1:25" s="21" customFormat="1" ht="17.25" customHeight="1" x14ac:dyDescent="0.2">
      <c r="A35" s="50" t="s">
        <v>20</v>
      </c>
      <c r="B35" s="10"/>
      <c r="C35" s="11"/>
      <c r="D35" s="11"/>
      <c r="E35" s="11"/>
      <c r="F35" s="11"/>
      <c r="G35" s="11"/>
      <c r="H35" s="11"/>
      <c r="I35" s="11"/>
      <c r="J35" s="11"/>
    </row>
    <row r="36" spans="1:25" s="21" customFormat="1" ht="17.25" customHeight="1" x14ac:dyDescent="0.2">
      <c r="A36" s="48" t="s">
        <v>21</v>
      </c>
      <c r="B36" s="24">
        <f>B33/B32*100-100</f>
        <v>6.6774367259019982</v>
      </c>
      <c r="C36" s="24">
        <f t="shared" ref="C36:V36" si="3">C33/C32*100-100</f>
        <v>-9.389197375063091</v>
      </c>
      <c r="D36" s="24">
        <f t="shared" si="3"/>
        <v>-8.0402591392873717</v>
      </c>
      <c r="E36" s="24">
        <f t="shared" si="3"/>
        <v>-5.975428145941919</v>
      </c>
      <c r="F36" s="24">
        <f t="shared" si="3"/>
        <v>-8.1570115277980477</v>
      </c>
      <c r="G36" s="24">
        <f t="shared" si="3"/>
        <v>-3.3021806853582518</v>
      </c>
      <c r="H36" s="24">
        <f t="shared" si="3"/>
        <v>-6.7777139574956919</v>
      </c>
      <c r="I36" s="24">
        <f t="shared" si="3"/>
        <v>-0.24600246002459869</v>
      </c>
      <c r="J36" s="24">
        <f t="shared" si="3"/>
        <v>-6.1192136968928281</v>
      </c>
      <c r="K36" s="24">
        <f t="shared" si="3"/>
        <v>-5.6697819314641862</v>
      </c>
      <c r="L36" s="24">
        <f t="shared" si="3"/>
        <v>-5.4617909048288737</v>
      </c>
      <c r="M36" s="24">
        <f t="shared" si="3"/>
        <v>-6.3614262560777917</v>
      </c>
      <c r="N36" s="24">
        <f t="shared" si="3"/>
        <v>-6.1669334388432304</v>
      </c>
      <c r="O36" s="24">
        <f t="shared" si="3"/>
        <v>-6.2145829018958096</v>
      </c>
      <c r="P36" s="24">
        <f t="shared" si="3"/>
        <v>-1.1245674740484475</v>
      </c>
      <c r="Q36" s="24">
        <f t="shared" si="3"/>
        <v>-9.6815593165958092</v>
      </c>
      <c r="R36" s="24">
        <f t="shared" si="3"/>
        <v>-6.2920459042342713</v>
      </c>
      <c r="S36" s="24">
        <f t="shared" si="3"/>
        <v>-2.9300567107750481</v>
      </c>
      <c r="T36" s="24">
        <f t="shared" si="3"/>
        <v>-7.2321279786702206</v>
      </c>
      <c r="U36" s="24">
        <f t="shared" si="3"/>
        <v>-6.653568705647757</v>
      </c>
      <c r="V36" s="24">
        <f t="shared" si="3"/>
        <v>-6.2205896736472539</v>
      </c>
    </row>
    <row r="37" spans="1:25" s="21" customFormat="1" ht="17.25" customHeight="1" x14ac:dyDescent="0.2">
      <c r="A37" s="48" t="s">
        <v>22</v>
      </c>
      <c r="B37" s="24">
        <f>B33/B28*100-100</f>
        <v>-27.195883866225657</v>
      </c>
      <c r="C37" s="24">
        <f t="shared" ref="C37:V37" si="4">C33/C28*100-100</f>
        <v>-27.474747474747474</v>
      </c>
      <c r="D37" s="24">
        <f t="shared" si="4"/>
        <v>-22.96734179668573</v>
      </c>
      <c r="E37" s="24">
        <f t="shared" si="4"/>
        <v>-28.909218859957775</v>
      </c>
      <c r="F37" s="24">
        <f t="shared" si="4"/>
        <v>-35.650751456906249</v>
      </c>
      <c r="G37" s="24">
        <f t="shared" si="4"/>
        <v>-24.311143623506453</v>
      </c>
      <c r="H37" s="24">
        <f t="shared" si="4"/>
        <v>-28.470691934773029</v>
      </c>
      <c r="I37" s="24">
        <f t="shared" si="4"/>
        <v>-14.989517819706492</v>
      </c>
      <c r="J37" s="24">
        <f t="shared" si="4"/>
        <v>-27.964967765478661</v>
      </c>
      <c r="K37" s="24">
        <f t="shared" si="4"/>
        <v>-25.82067613914748</v>
      </c>
      <c r="L37" s="24">
        <f t="shared" si="4"/>
        <v>-28.695190947666191</v>
      </c>
      <c r="M37" s="24">
        <f t="shared" si="4"/>
        <v>-16.72072072072072</v>
      </c>
      <c r="N37" s="24">
        <f t="shared" si="4"/>
        <v>-26.95683825897045</v>
      </c>
      <c r="O37" s="24">
        <f t="shared" si="4"/>
        <v>-27.413667492350285</v>
      </c>
      <c r="P37" s="24">
        <f t="shared" si="4"/>
        <v>-4.1107382550335529</v>
      </c>
      <c r="Q37" s="24">
        <f t="shared" si="4"/>
        <v>-19.167264895908104</v>
      </c>
      <c r="R37" s="24">
        <f t="shared" si="4"/>
        <v>-21.951219512195124</v>
      </c>
      <c r="S37" s="24">
        <f t="shared" si="4"/>
        <v>-14.259475705460005</v>
      </c>
      <c r="T37" s="24">
        <f t="shared" si="4"/>
        <v>-18.765504158762582</v>
      </c>
      <c r="U37" s="24">
        <f t="shared" si="4"/>
        <v>-18.017461175925206</v>
      </c>
      <c r="V37" s="24">
        <f t="shared" si="4"/>
        <v>-23.391807673869423</v>
      </c>
    </row>
    <row r="38" spans="1:25" s="21" customFormat="1" ht="17.25" customHeight="1" x14ac:dyDescent="0.2">
      <c r="A38" s="48" t="s">
        <v>23</v>
      </c>
      <c r="B38" s="24">
        <f>B33/B23*100-100</f>
        <v>-22.03856749311295</v>
      </c>
      <c r="C38" s="24">
        <f t="shared" ref="C38:V38" si="5">C33/C23*100-100</f>
        <v>-45.55656657567485</v>
      </c>
      <c r="D38" s="24">
        <f t="shared" si="5"/>
        <v>-26.014519731943409</v>
      </c>
      <c r="E38" s="24">
        <f t="shared" si="5"/>
        <v>-42.654405086285195</v>
      </c>
      <c r="F38" s="24">
        <f t="shared" si="5"/>
        <v>-39.741503111536623</v>
      </c>
      <c r="G38" s="24">
        <f t="shared" si="5"/>
        <v>-30.105832019815352</v>
      </c>
      <c r="H38" s="24">
        <f t="shared" si="5"/>
        <v>-34.364573855019714</v>
      </c>
      <c r="I38" s="24">
        <f t="shared" si="5"/>
        <v>-30.056058645968093</v>
      </c>
      <c r="J38" s="24">
        <f t="shared" si="5"/>
        <v>-35.321100917431195</v>
      </c>
      <c r="K38" s="24">
        <f t="shared" si="5"/>
        <v>-50.748210800260246</v>
      </c>
      <c r="L38" s="24">
        <f t="shared" si="5"/>
        <v>-40.638798940241394</v>
      </c>
      <c r="M38" s="24">
        <f t="shared" si="5"/>
        <v>-32.584597432905483</v>
      </c>
      <c r="N38" s="24">
        <f t="shared" si="5"/>
        <v>-36.110600884121325</v>
      </c>
      <c r="O38" s="24">
        <f t="shared" si="5"/>
        <v>-36.103023228967587</v>
      </c>
      <c r="P38" s="24">
        <f t="shared" si="5"/>
        <v>-13.310580204778148</v>
      </c>
      <c r="Q38" s="24">
        <f t="shared" si="5"/>
        <v>-25.691282254339072</v>
      </c>
      <c r="R38" s="24">
        <f t="shared" si="5"/>
        <v>-28.760529482551149</v>
      </c>
      <c r="S38" s="24">
        <f t="shared" si="5"/>
        <v>-19.915782907049291</v>
      </c>
      <c r="T38" s="24">
        <f t="shared" si="5"/>
        <v>-30.429892526868286</v>
      </c>
      <c r="U38" s="24">
        <f t="shared" si="5"/>
        <v>-25.321979027377012</v>
      </c>
      <c r="V38" s="24">
        <f t="shared" si="5"/>
        <v>-32.013677153009212</v>
      </c>
    </row>
    <row r="39" spans="1:25" s="21" customFormat="1" ht="17.25" customHeight="1" x14ac:dyDescent="0.2">
      <c r="A39" s="48" t="s">
        <v>66</v>
      </c>
      <c r="B39" s="24">
        <f>B33/B5*100-100</f>
        <v>-38.190327613104522</v>
      </c>
      <c r="C39" s="24">
        <f t="shared" ref="C39:V39" si="6">C33/C5*100-100</f>
        <v>-21.905590602566889</v>
      </c>
      <c r="D39" s="24">
        <f t="shared" si="6"/>
        <v>3.9356694560669325</v>
      </c>
      <c r="E39" s="24">
        <f t="shared" si="6"/>
        <v>30.854922279792731</v>
      </c>
      <c r="F39" s="24">
        <f t="shared" si="6"/>
        <v>-27.986270022883303</v>
      </c>
      <c r="G39" s="24">
        <f t="shared" si="6"/>
        <v>-28.064889918887602</v>
      </c>
      <c r="H39" s="24">
        <f t="shared" si="6"/>
        <v>1.8193224592220787</v>
      </c>
      <c r="I39" s="24">
        <f t="shared" si="6"/>
        <v>-40.607835957524721</v>
      </c>
      <c r="J39" s="24">
        <f t="shared" si="6"/>
        <v>-23.488372093023258</v>
      </c>
      <c r="K39" s="24">
        <f t="shared" si="6"/>
        <v>-6.2538699690402524</v>
      </c>
      <c r="L39" s="24">
        <f t="shared" si="6"/>
        <v>-28.682581786030056</v>
      </c>
      <c r="M39" s="24">
        <f t="shared" si="6"/>
        <v>-42.109218436873753</v>
      </c>
      <c r="N39" s="24">
        <f t="shared" si="6"/>
        <v>-19.067415381751616</v>
      </c>
      <c r="O39" s="24"/>
      <c r="P39" s="24">
        <f t="shared" si="6"/>
        <v>46.163682864450124</v>
      </c>
      <c r="Q39" s="24">
        <f t="shared" si="6"/>
        <v>-29.655775598175794</v>
      </c>
      <c r="R39" s="24">
        <f t="shared" si="6"/>
        <v>-16.443189837685253</v>
      </c>
      <c r="S39" s="24">
        <f t="shared" si="6"/>
        <v>-46.81787582207032</v>
      </c>
      <c r="T39" s="24">
        <f t="shared" si="6"/>
        <v>-27.522458013279518</v>
      </c>
      <c r="U39" s="24">
        <f t="shared" si="6"/>
        <v>-34.590174039903829</v>
      </c>
      <c r="V39" s="24">
        <f t="shared" si="6"/>
        <v>-24.764379190388581</v>
      </c>
    </row>
    <row r="41" spans="1:25" ht="14.25" x14ac:dyDescent="0.25">
      <c r="A41" s="61" t="s">
        <v>91</v>
      </c>
      <c r="B41" s="61"/>
      <c r="C41" s="61"/>
      <c r="D41" s="61"/>
      <c r="E41" s="61"/>
      <c r="F41" s="61"/>
      <c r="G41" s="61"/>
      <c r="H41" s="61"/>
      <c r="I41" s="61"/>
      <c r="J41" s="61"/>
      <c r="K41" s="61"/>
      <c r="L41" s="61"/>
      <c r="M41" s="61"/>
      <c r="N41" s="61"/>
      <c r="O41" s="61"/>
      <c r="P41" s="61"/>
      <c r="Q41" s="61"/>
      <c r="R41" s="61"/>
      <c r="S41" s="61"/>
      <c r="T41" s="61"/>
      <c r="U41" s="61"/>
      <c r="V41" s="61"/>
    </row>
    <row r="42" spans="1:25" ht="45" customHeight="1" x14ac:dyDescent="0.25">
      <c r="A42" s="62" t="s">
        <v>94</v>
      </c>
      <c r="B42" s="62"/>
      <c r="C42" s="62"/>
      <c r="D42" s="62"/>
      <c r="E42" s="62"/>
      <c r="F42" s="62"/>
      <c r="G42" s="62"/>
      <c r="H42" s="62"/>
      <c r="I42" s="62"/>
      <c r="J42" s="62"/>
      <c r="K42" s="62"/>
      <c r="L42" s="62"/>
      <c r="M42" s="62"/>
      <c r="N42" s="62"/>
      <c r="O42" s="62"/>
      <c r="P42" s="62"/>
      <c r="Q42" s="62"/>
      <c r="R42" s="62"/>
      <c r="S42" s="62"/>
      <c r="T42" s="62"/>
      <c r="U42" s="62"/>
      <c r="V42" s="62"/>
    </row>
    <row r="43" spans="1:25" ht="28.5" customHeight="1" x14ac:dyDescent="0.25">
      <c r="A43" s="62" t="s">
        <v>92</v>
      </c>
      <c r="B43" s="62"/>
      <c r="C43" s="62"/>
      <c r="D43" s="62"/>
      <c r="E43" s="62"/>
      <c r="F43" s="62"/>
      <c r="G43" s="62"/>
      <c r="H43" s="62"/>
      <c r="I43" s="62"/>
      <c r="J43" s="62"/>
      <c r="K43" s="62"/>
      <c r="L43" s="62"/>
      <c r="M43" s="62"/>
      <c r="N43" s="62"/>
      <c r="O43" s="62"/>
      <c r="P43" s="62"/>
      <c r="Q43" s="62"/>
      <c r="R43" s="62"/>
      <c r="S43" s="62"/>
      <c r="T43" s="62"/>
      <c r="U43" s="62"/>
      <c r="V43" s="62"/>
    </row>
    <row r="44" spans="1:25" ht="7.5" customHeight="1" x14ac:dyDescent="0.25">
      <c r="A44" s="54"/>
      <c r="B44" s="54"/>
      <c r="C44" s="54"/>
      <c r="D44" s="54"/>
      <c r="E44" s="54"/>
      <c r="F44" s="54"/>
      <c r="G44" s="54"/>
      <c r="H44" s="54"/>
      <c r="I44" s="54"/>
      <c r="J44" s="54"/>
      <c r="K44" s="54"/>
      <c r="L44" s="54"/>
      <c r="M44" s="54"/>
      <c r="N44" s="54"/>
      <c r="O44" s="54"/>
      <c r="P44" s="54"/>
      <c r="Q44" s="54"/>
      <c r="R44" s="54"/>
      <c r="S44" s="54"/>
      <c r="T44" s="54"/>
      <c r="U44" s="54"/>
      <c r="V44" s="54"/>
    </row>
    <row r="45" spans="1:25" ht="14.25" x14ac:dyDescent="0.25">
      <c r="A45" s="51" t="s">
        <v>24</v>
      </c>
      <c r="B45" s="52"/>
      <c r="C45" s="52"/>
      <c r="D45" s="52"/>
      <c r="E45" s="52"/>
      <c r="F45" s="52"/>
      <c r="G45" s="52"/>
      <c r="H45" s="52"/>
      <c r="I45" s="52"/>
      <c r="J45" s="52"/>
      <c r="K45" s="52"/>
      <c r="L45" s="52"/>
      <c r="M45" s="52"/>
      <c r="N45" s="52"/>
      <c r="O45" s="52"/>
      <c r="P45" s="52"/>
      <c r="Q45" s="52"/>
      <c r="R45" s="52"/>
      <c r="S45" s="52"/>
      <c r="T45" s="52"/>
      <c r="U45" s="52"/>
      <c r="V45" s="52"/>
    </row>
    <row r="46" spans="1:25" ht="14.25" x14ac:dyDescent="0.2">
      <c r="A46" s="63" t="s">
        <v>93</v>
      </c>
      <c r="B46" s="63"/>
      <c r="C46" s="63"/>
      <c r="D46" s="63"/>
      <c r="E46" s="63"/>
      <c r="F46" s="63"/>
      <c r="G46" s="63"/>
      <c r="H46" s="63"/>
      <c r="I46" s="63"/>
      <c r="J46" s="63"/>
      <c r="K46" s="63"/>
      <c r="L46" s="63"/>
      <c r="M46" s="63"/>
      <c r="N46" s="63"/>
      <c r="O46" s="63"/>
      <c r="P46" s="63"/>
      <c r="Q46" s="63"/>
      <c r="R46" s="63"/>
      <c r="S46" s="63"/>
      <c r="T46" s="63"/>
      <c r="U46" s="63"/>
      <c r="V46" s="63"/>
    </row>
    <row r="47" spans="1:25" ht="14.25" x14ac:dyDescent="0.25">
      <c r="A47" s="60" t="s">
        <v>98</v>
      </c>
      <c r="B47" s="60"/>
      <c r="C47" s="60"/>
      <c r="D47" s="60"/>
      <c r="E47" s="60"/>
      <c r="F47" s="60"/>
      <c r="G47" s="60"/>
      <c r="H47" s="60"/>
      <c r="I47" s="60"/>
      <c r="J47" s="60"/>
      <c r="K47" s="60"/>
      <c r="L47" s="60"/>
      <c r="M47" s="60"/>
      <c r="N47" s="60"/>
      <c r="O47" s="60"/>
      <c r="P47" s="52"/>
      <c r="Q47" s="52"/>
      <c r="R47" s="52"/>
      <c r="S47" s="52"/>
      <c r="T47" s="52"/>
      <c r="U47" s="52"/>
      <c r="V47" s="52"/>
    </row>
  </sheetData>
  <mergeCells count="12">
    <mergeCell ref="A47:O47"/>
    <mergeCell ref="A41:V41"/>
    <mergeCell ref="A42:V42"/>
    <mergeCell ref="A46:V46"/>
    <mergeCell ref="A1:V1"/>
    <mergeCell ref="A2:V2"/>
    <mergeCell ref="A3:A4"/>
    <mergeCell ref="B3:O3"/>
    <mergeCell ref="P3:P4"/>
    <mergeCell ref="Q3:U3"/>
    <mergeCell ref="V3:V4"/>
    <mergeCell ref="A43:V43"/>
  </mergeCells>
  <pageMargins left="0.7" right="0.7" top="0.75" bottom="0.75" header="0.3" footer="0.3"/>
  <pageSetup scale="66" orientation="landscape" r:id="rId1"/>
  <ignoredErrors>
    <ignoredError sqref="U16:U27 U14:U15 U5:U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opLeftCell="B1" workbookViewId="0">
      <selection activeCell="B1" sqref="B1:I18"/>
    </sheetView>
  </sheetViews>
  <sheetFormatPr defaultRowHeight="15" x14ac:dyDescent="0.25"/>
  <sheetData>
    <row r="1" spans="1:21" x14ac:dyDescent="0.25">
      <c r="A1" t="s">
        <v>63</v>
      </c>
      <c r="B1" t="s">
        <v>62</v>
      </c>
      <c r="C1" t="s">
        <v>61</v>
      </c>
      <c r="D1" t="s">
        <v>60</v>
      </c>
      <c r="E1" t="s">
        <v>59</v>
      </c>
      <c r="F1" t="s">
        <v>58</v>
      </c>
      <c r="G1" t="s">
        <v>57</v>
      </c>
      <c r="H1" t="s">
        <v>56</v>
      </c>
      <c r="I1" t="s">
        <v>55</v>
      </c>
      <c r="J1" t="s">
        <v>54</v>
      </c>
      <c r="K1" t="s">
        <v>53</v>
      </c>
      <c r="L1" t="s">
        <v>52</v>
      </c>
      <c r="M1" t="s">
        <v>51</v>
      </c>
      <c r="N1" t="s">
        <v>50</v>
      </c>
      <c r="O1" t="s">
        <v>49</v>
      </c>
      <c r="P1" t="s">
        <v>48</v>
      </c>
      <c r="Q1" t="s">
        <v>47</v>
      </c>
      <c r="R1" t="s">
        <v>46</v>
      </c>
      <c r="S1" t="s">
        <v>45</v>
      </c>
      <c r="T1" t="s">
        <v>44</v>
      </c>
      <c r="U1" t="s">
        <v>43</v>
      </c>
    </row>
    <row r="2" spans="1:21" x14ac:dyDescent="0.25">
      <c r="A2">
        <v>128577</v>
      </c>
      <c r="B2" t="s">
        <v>42</v>
      </c>
      <c r="C2">
        <v>23955</v>
      </c>
      <c r="D2">
        <v>24137</v>
      </c>
      <c r="E2">
        <v>30552</v>
      </c>
      <c r="F2">
        <v>18429</v>
      </c>
      <c r="G2">
        <v>28977</v>
      </c>
      <c r="H2">
        <v>22155</v>
      </c>
      <c r="I2">
        <v>31105</v>
      </c>
      <c r="J2">
        <v>32159</v>
      </c>
      <c r="K2">
        <v>32996</v>
      </c>
      <c r="L2">
        <v>30040</v>
      </c>
      <c r="M2">
        <v>28385</v>
      </c>
      <c r="N2">
        <v>26576</v>
      </c>
      <c r="O2">
        <v>25407</v>
      </c>
      <c r="P2">
        <v>23744</v>
      </c>
      <c r="Q2">
        <v>23306</v>
      </c>
      <c r="R2">
        <v>24484</v>
      </c>
      <c r="S2">
        <v>24844</v>
      </c>
      <c r="T2">
        <v>23760</v>
      </c>
      <c r="U2">
        <v>23742</v>
      </c>
    </row>
    <row r="3" spans="1:21" x14ac:dyDescent="0.25">
      <c r="A3">
        <v>129367</v>
      </c>
      <c r="B3" t="s">
        <v>41</v>
      </c>
      <c r="C3">
        <v>43559</v>
      </c>
      <c r="D3">
        <v>54180</v>
      </c>
      <c r="E3">
        <v>26495</v>
      </c>
      <c r="F3">
        <v>58887</v>
      </c>
      <c r="G3">
        <v>37494</v>
      </c>
      <c r="H3">
        <v>38068</v>
      </c>
      <c r="I3">
        <v>81438</v>
      </c>
      <c r="J3">
        <v>80317</v>
      </c>
      <c r="K3">
        <v>77301</v>
      </c>
      <c r="L3">
        <v>66124</v>
      </c>
      <c r="M3">
        <v>60751</v>
      </c>
      <c r="N3">
        <v>57425</v>
      </c>
      <c r="O3">
        <v>57196</v>
      </c>
      <c r="P3">
        <v>54979</v>
      </c>
      <c r="Q3">
        <v>52391</v>
      </c>
      <c r="R3">
        <v>53245</v>
      </c>
      <c r="S3">
        <v>45765</v>
      </c>
      <c r="T3">
        <v>46489</v>
      </c>
      <c r="U3">
        <v>43022</v>
      </c>
    </row>
    <row r="4" spans="1:21" x14ac:dyDescent="0.25">
      <c r="A4">
        <v>128771</v>
      </c>
      <c r="B4" t="s">
        <v>40</v>
      </c>
      <c r="C4">
        <v>204107</v>
      </c>
      <c r="D4">
        <v>198475</v>
      </c>
      <c r="E4">
        <v>198034</v>
      </c>
      <c r="F4">
        <v>215800</v>
      </c>
      <c r="G4">
        <v>238643</v>
      </c>
      <c r="H4">
        <v>241730</v>
      </c>
      <c r="I4">
        <v>259403</v>
      </c>
      <c r="J4">
        <v>263447</v>
      </c>
      <c r="K4">
        <v>260845</v>
      </c>
      <c r="L4">
        <v>255712</v>
      </c>
      <c r="M4">
        <v>252306</v>
      </c>
      <c r="N4">
        <v>244690</v>
      </c>
      <c r="O4">
        <v>251075</v>
      </c>
      <c r="P4">
        <v>240894</v>
      </c>
      <c r="Q4">
        <v>231706</v>
      </c>
      <c r="R4">
        <v>220561</v>
      </c>
      <c r="S4">
        <v>212021</v>
      </c>
      <c r="T4">
        <v>211417</v>
      </c>
      <c r="U4">
        <v>212406</v>
      </c>
    </row>
    <row r="5" spans="1:21" x14ac:dyDescent="0.25">
      <c r="A5">
        <v>128780</v>
      </c>
      <c r="B5" t="s">
        <v>39</v>
      </c>
      <c r="C5">
        <v>13980</v>
      </c>
      <c r="D5">
        <v>19155</v>
      </c>
      <c r="E5">
        <v>7055</v>
      </c>
      <c r="F5">
        <v>6240</v>
      </c>
      <c r="G5">
        <v>14304</v>
      </c>
      <c r="I5">
        <v>26453</v>
      </c>
      <c r="J5">
        <v>34579</v>
      </c>
      <c r="K5">
        <v>32525</v>
      </c>
      <c r="L5">
        <v>28073</v>
      </c>
      <c r="M5">
        <v>22990</v>
      </c>
      <c r="N5">
        <v>19120</v>
      </c>
      <c r="O5">
        <v>9195</v>
      </c>
      <c r="P5">
        <v>19020</v>
      </c>
      <c r="Q5">
        <v>5091</v>
      </c>
      <c r="R5">
        <v>0</v>
      </c>
      <c r="S5">
        <v>1</v>
      </c>
      <c r="T5">
        <v>2099</v>
      </c>
      <c r="U5">
        <v>1622</v>
      </c>
    </row>
    <row r="6" spans="1:21" x14ac:dyDescent="0.25">
      <c r="A6">
        <v>129215</v>
      </c>
      <c r="B6" t="s">
        <v>38</v>
      </c>
      <c r="C6">
        <v>107376</v>
      </c>
      <c r="D6">
        <v>97135</v>
      </c>
      <c r="E6">
        <v>100610</v>
      </c>
      <c r="F6">
        <v>97698</v>
      </c>
      <c r="G6">
        <v>92662</v>
      </c>
      <c r="H6">
        <v>94311</v>
      </c>
      <c r="I6">
        <v>148403</v>
      </c>
      <c r="J6">
        <v>144147</v>
      </c>
      <c r="K6">
        <v>143637</v>
      </c>
      <c r="L6">
        <v>138547</v>
      </c>
      <c r="M6">
        <v>132402</v>
      </c>
      <c r="N6">
        <v>130195</v>
      </c>
      <c r="O6">
        <v>125754</v>
      </c>
      <c r="P6">
        <v>150078</v>
      </c>
      <c r="Q6">
        <v>120118</v>
      </c>
      <c r="R6">
        <v>124862</v>
      </c>
      <c r="S6">
        <v>119328</v>
      </c>
      <c r="T6">
        <v>120016</v>
      </c>
      <c r="U6">
        <v>117864</v>
      </c>
    </row>
    <row r="7" spans="1:21" x14ac:dyDescent="0.25">
      <c r="A7">
        <v>130396</v>
      </c>
      <c r="B7" t="s">
        <v>37</v>
      </c>
      <c r="C7">
        <v>60995</v>
      </c>
      <c r="D7">
        <v>57219</v>
      </c>
      <c r="E7">
        <v>71446</v>
      </c>
      <c r="F7">
        <v>78484</v>
      </c>
      <c r="G7">
        <v>71938</v>
      </c>
      <c r="H7">
        <v>59091</v>
      </c>
      <c r="I7">
        <v>133557</v>
      </c>
      <c r="J7">
        <v>132950</v>
      </c>
      <c r="K7">
        <v>126668</v>
      </c>
      <c r="L7">
        <v>116273</v>
      </c>
      <c r="M7">
        <v>107476</v>
      </c>
      <c r="N7">
        <v>101856</v>
      </c>
      <c r="O7">
        <v>98128</v>
      </c>
      <c r="P7">
        <v>94222</v>
      </c>
      <c r="Q7">
        <v>92956</v>
      </c>
      <c r="R7">
        <v>88310</v>
      </c>
      <c r="S7">
        <v>74883</v>
      </c>
      <c r="T7">
        <v>63019</v>
      </c>
      <c r="U7">
        <v>62499</v>
      </c>
    </row>
    <row r="8" spans="1:21" x14ac:dyDescent="0.25">
      <c r="A8">
        <v>129543</v>
      </c>
      <c r="B8" t="s">
        <v>36</v>
      </c>
      <c r="C8">
        <v>54485</v>
      </c>
      <c r="D8">
        <v>59670</v>
      </c>
      <c r="E8">
        <v>39459</v>
      </c>
      <c r="F8">
        <v>40030</v>
      </c>
      <c r="G8">
        <v>40201</v>
      </c>
      <c r="H8">
        <v>37174</v>
      </c>
      <c r="I8">
        <v>112496</v>
      </c>
      <c r="J8">
        <v>115723</v>
      </c>
      <c r="K8">
        <v>107640</v>
      </c>
      <c r="L8">
        <v>92707</v>
      </c>
      <c r="M8">
        <v>80494</v>
      </c>
      <c r="N8">
        <v>77318</v>
      </c>
      <c r="O8">
        <v>78350</v>
      </c>
      <c r="P8">
        <v>82109</v>
      </c>
      <c r="Q8">
        <v>79458</v>
      </c>
      <c r="R8">
        <v>74399</v>
      </c>
      <c r="S8">
        <v>68931</v>
      </c>
      <c r="T8">
        <v>36103</v>
      </c>
      <c r="U8">
        <v>56225</v>
      </c>
    </row>
    <row r="9" spans="1:21" x14ac:dyDescent="0.25">
      <c r="A9">
        <v>129695</v>
      </c>
      <c r="B9" t="s">
        <v>35</v>
      </c>
      <c r="C9">
        <v>82611</v>
      </c>
      <c r="D9">
        <v>81065</v>
      </c>
      <c r="E9">
        <v>90321</v>
      </c>
      <c r="F9">
        <v>98732</v>
      </c>
      <c r="G9">
        <v>104854</v>
      </c>
      <c r="H9">
        <v>96144</v>
      </c>
      <c r="I9">
        <v>138196</v>
      </c>
      <c r="J9">
        <v>143100</v>
      </c>
      <c r="K9">
        <v>141683</v>
      </c>
      <c r="L9">
        <v>130215</v>
      </c>
      <c r="M9">
        <v>121622</v>
      </c>
      <c r="N9">
        <v>114289</v>
      </c>
      <c r="O9">
        <v>112959</v>
      </c>
      <c r="P9">
        <v>109190</v>
      </c>
      <c r="Q9">
        <v>104175</v>
      </c>
      <c r="R9">
        <v>99075</v>
      </c>
      <c r="S9">
        <v>90810</v>
      </c>
      <c r="T9">
        <v>84774</v>
      </c>
      <c r="U9">
        <v>75940</v>
      </c>
    </row>
    <row r="10" spans="1:21" x14ac:dyDescent="0.25">
      <c r="A10">
        <v>129756</v>
      </c>
      <c r="B10" t="s">
        <v>34</v>
      </c>
      <c r="C10">
        <v>32577</v>
      </c>
      <c r="D10">
        <v>43020</v>
      </c>
      <c r="E10">
        <v>35820</v>
      </c>
      <c r="F10">
        <v>44971</v>
      </c>
      <c r="G10">
        <v>48829</v>
      </c>
      <c r="H10">
        <v>47486</v>
      </c>
      <c r="I10">
        <v>53340</v>
      </c>
      <c r="J10">
        <v>53869</v>
      </c>
      <c r="K10">
        <v>53857</v>
      </c>
      <c r="L10">
        <v>47465</v>
      </c>
      <c r="M10">
        <v>45653</v>
      </c>
      <c r="N10">
        <v>42887</v>
      </c>
      <c r="O10">
        <v>40998</v>
      </c>
      <c r="P10">
        <v>40552</v>
      </c>
      <c r="Q10">
        <v>39376</v>
      </c>
      <c r="R10">
        <v>38214</v>
      </c>
      <c r="S10">
        <v>35522</v>
      </c>
      <c r="T10">
        <v>33025</v>
      </c>
      <c r="U10">
        <v>33144</v>
      </c>
    </row>
    <row r="11" spans="1:21" x14ac:dyDescent="0.25">
      <c r="A11">
        <v>129729</v>
      </c>
      <c r="B11" t="s">
        <v>33</v>
      </c>
      <c r="C11">
        <v>71906</v>
      </c>
      <c r="D11">
        <v>77051</v>
      </c>
      <c r="E11">
        <v>89416</v>
      </c>
      <c r="F11">
        <v>93960</v>
      </c>
      <c r="G11">
        <v>99689</v>
      </c>
      <c r="H11">
        <v>67097</v>
      </c>
      <c r="I11">
        <v>135183</v>
      </c>
      <c r="J11">
        <v>135321</v>
      </c>
      <c r="K11">
        <v>127429</v>
      </c>
      <c r="L11">
        <v>113765</v>
      </c>
      <c r="M11">
        <v>106506</v>
      </c>
      <c r="N11">
        <v>91382</v>
      </c>
      <c r="O11">
        <v>99332</v>
      </c>
      <c r="P11">
        <v>97594</v>
      </c>
      <c r="Q11">
        <v>90644</v>
      </c>
      <c r="R11">
        <v>89303</v>
      </c>
      <c r="S11">
        <v>86495</v>
      </c>
      <c r="T11">
        <v>83265</v>
      </c>
      <c r="U11">
        <v>79588</v>
      </c>
    </row>
    <row r="12" spans="1:21" x14ac:dyDescent="0.25">
      <c r="A12">
        <v>130040</v>
      </c>
      <c r="B12" t="s">
        <v>32</v>
      </c>
      <c r="C12">
        <v>22057</v>
      </c>
      <c r="D12">
        <v>23613</v>
      </c>
      <c r="E12">
        <v>36180</v>
      </c>
      <c r="F12">
        <v>25892</v>
      </c>
      <c r="G12">
        <v>26900</v>
      </c>
      <c r="H12">
        <v>26426</v>
      </c>
      <c r="I12">
        <v>26155</v>
      </c>
      <c r="J12">
        <v>27533</v>
      </c>
      <c r="K12">
        <v>26732</v>
      </c>
      <c r="L12">
        <v>25902</v>
      </c>
      <c r="M12">
        <v>25014</v>
      </c>
      <c r="N12">
        <v>24138</v>
      </c>
      <c r="O12">
        <v>23001</v>
      </c>
      <c r="P12">
        <v>23396</v>
      </c>
      <c r="Q12">
        <v>22816</v>
      </c>
      <c r="R12">
        <v>22540</v>
      </c>
      <c r="S12">
        <v>21475</v>
      </c>
      <c r="T12">
        <v>21169</v>
      </c>
      <c r="U12">
        <v>21087</v>
      </c>
    </row>
    <row r="13" spans="1:21" x14ac:dyDescent="0.25">
      <c r="A13">
        <v>130004</v>
      </c>
      <c r="B13" t="s">
        <v>31</v>
      </c>
      <c r="C13">
        <v>80449</v>
      </c>
      <c r="D13">
        <v>81352</v>
      </c>
      <c r="E13">
        <v>92302</v>
      </c>
      <c r="F13">
        <v>80370</v>
      </c>
      <c r="G13">
        <v>65333</v>
      </c>
      <c r="H13">
        <v>58612</v>
      </c>
      <c r="I13">
        <v>122071</v>
      </c>
      <c r="J13">
        <v>123425</v>
      </c>
      <c r="K13">
        <v>124064</v>
      </c>
      <c r="L13">
        <v>114795</v>
      </c>
      <c r="M13">
        <v>108987</v>
      </c>
      <c r="N13">
        <v>105645</v>
      </c>
      <c r="O13">
        <v>103341</v>
      </c>
      <c r="P13">
        <v>100684</v>
      </c>
      <c r="Q13">
        <v>62129</v>
      </c>
      <c r="R13">
        <v>99920</v>
      </c>
      <c r="S13">
        <v>94915</v>
      </c>
      <c r="T13">
        <v>89010</v>
      </c>
      <c r="U13">
        <v>86505</v>
      </c>
    </row>
    <row r="14" spans="1:21" x14ac:dyDescent="0.25">
      <c r="A14">
        <v>130217</v>
      </c>
      <c r="B14" t="s">
        <v>30</v>
      </c>
      <c r="C14">
        <v>17896</v>
      </c>
      <c r="D14">
        <v>25140</v>
      </c>
      <c r="E14">
        <v>18102</v>
      </c>
      <c r="F14">
        <v>17563</v>
      </c>
      <c r="G14">
        <v>17995</v>
      </c>
      <c r="H14">
        <v>16860</v>
      </c>
      <c r="I14">
        <v>35473</v>
      </c>
      <c r="J14">
        <v>38045</v>
      </c>
      <c r="K14">
        <v>35785</v>
      </c>
      <c r="L14">
        <v>32693</v>
      </c>
      <c r="M14">
        <v>30893</v>
      </c>
      <c r="N14">
        <v>29348</v>
      </c>
      <c r="O14">
        <v>31497</v>
      </c>
      <c r="P14">
        <v>27486</v>
      </c>
      <c r="Q14">
        <v>23783</v>
      </c>
      <c r="R14">
        <v>23783</v>
      </c>
      <c r="S14">
        <v>22584</v>
      </c>
      <c r="T14">
        <v>21939</v>
      </c>
      <c r="U14">
        <v>19596</v>
      </c>
    </row>
    <row r="15" spans="1:21" x14ac:dyDescent="0.25">
      <c r="A15">
        <v>130493</v>
      </c>
      <c r="B15" t="s">
        <v>29</v>
      </c>
      <c r="C15">
        <v>304320</v>
      </c>
      <c r="D15">
        <v>278829</v>
      </c>
      <c r="E15">
        <v>297330</v>
      </c>
      <c r="F15">
        <v>206824</v>
      </c>
      <c r="G15">
        <v>209772</v>
      </c>
      <c r="H15">
        <v>228300</v>
      </c>
      <c r="I15">
        <v>225360</v>
      </c>
      <c r="J15">
        <v>222103</v>
      </c>
      <c r="K15">
        <v>219695</v>
      </c>
      <c r="L15">
        <v>216070</v>
      </c>
      <c r="M15">
        <v>209279</v>
      </c>
      <c r="N15">
        <v>224197</v>
      </c>
      <c r="O15">
        <v>213711</v>
      </c>
      <c r="P15">
        <v>207936</v>
      </c>
      <c r="Q15">
        <v>208158</v>
      </c>
      <c r="R15">
        <v>208133</v>
      </c>
      <c r="S15">
        <v>207046</v>
      </c>
      <c r="T15">
        <v>199942</v>
      </c>
      <c r="U15">
        <v>191016</v>
      </c>
    </row>
    <row r="16" spans="1:21" x14ac:dyDescent="0.25">
      <c r="A16">
        <v>129808</v>
      </c>
      <c r="B16" t="s">
        <v>28</v>
      </c>
      <c r="C16">
        <v>57162</v>
      </c>
      <c r="D16">
        <v>54026</v>
      </c>
      <c r="E16">
        <v>58983</v>
      </c>
      <c r="F16">
        <v>62735</v>
      </c>
      <c r="G16">
        <v>67161</v>
      </c>
      <c r="H16">
        <v>46039</v>
      </c>
      <c r="I16">
        <v>90278</v>
      </c>
      <c r="J16">
        <v>90183</v>
      </c>
      <c r="K16">
        <v>81303</v>
      </c>
      <c r="L16">
        <v>70581</v>
      </c>
      <c r="M16">
        <v>67428</v>
      </c>
      <c r="N16">
        <v>64984</v>
      </c>
      <c r="O16">
        <v>62569</v>
      </c>
      <c r="P16">
        <v>61722</v>
      </c>
      <c r="Q16">
        <v>59156</v>
      </c>
      <c r="R16">
        <v>58481</v>
      </c>
      <c r="S16">
        <v>54112</v>
      </c>
      <c r="T16">
        <v>50682</v>
      </c>
      <c r="U16">
        <v>54837</v>
      </c>
    </row>
    <row r="17" spans="1:21" x14ac:dyDescent="0.25">
      <c r="A17">
        <v>130606</v>
      </c>
      <c r="B17" t="s">
        <v>27</v>
      </c>
      <c r="C17">
        <v>84480</v>
      </c>
      <c r="D17">
        <v>48390</v>
      </c>
      <c r="E17">
        <v>25590</v>
      </c>
      <c r="F17">
        <v>50527</v>
      </c>
      <c r="G17">
        <v>51442</v>
      </c>
      <c r="H17">
        <v>50927</v>
      </c>
      <c r="I17">
        <v>85278</v>
      </c>
      <c r="J17">
        <v>85904</v>
      </c>
      <c r="K17">
        <v>83246</v>
      </c>
      <c r="L17">
        <v>76842</v>
      </c>
      <c r="M17">
        <v>68120</v>
      </c>
      <c r="N17">
        <v>64425</v>
      </c>
      <c r="O17">
        <v>65352</v>
      </c>
      <c r="P17">
        <v>64282</v>
      </c>
      <c r="Q17">
        <v>67323</v>
      </c>
      <c r="R17">
        <v>64870</v>
      </c>
      <c r="S17">
        <v>59850</v>
      </c>
      <c r="T17">
        <v>51131</v>
      </c>
      <c r="U17">
        <v>45791</v>
      </c>
    </row>
    <row r="18" spans="1:21" x14ac:dyDescent="0.25">
      <c r="A18">
        <v>130776</v>
      </c>
      <c r="B18" t="s">
        <v>26</v>
      </c>
      <c r="C18">
        <v>105167</v>
      </c>
      <c r="D18">
        <v>102383</v>
      </c>
      <c r="E18">
        <v>107612</v>
      </c>
      <c r="F18">
        <v>105735</v>
      </c>
      <c r="G18">
        <v>104832</v>
      </c>
      <c r="H18">
        <v>106986</v>
      </c>
      <c r="I18">
        <v>158298</v>
      </c>
      <c r="J18">
        <v>156934</v>
      </c>
      <c r="K18">
        <v>154367</v>
      </c>
      <c r="L18">
        <v>148269</v>
      </c>
      <c r="M18">
        <v>145918</v>
      </c>
      <c r="N18">
        <v>75567</v>
      </c>
      <c r="O18">
        <v>132920</v>
      </c>
      <c r="P18">
        <v>130774</v>
      </c>
      <c r="Q18">
        <v>132321</v>
      </c>
      <c r="R18">
        <v>131724</v>
      </c>
      <c r="S18">
        <v>126027</v>
      </c>
      <c r="T18">
        <v>117514</v>
      </c>
      <c r="U18">
        <v>112964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08C7B3CABB664FA5328F0E353BD534" ma:contentTypeVersion="10" ma:contentTypeDescription="Create a new document." ma:contentTypeScope="" ma:versionID="73770d101286884c25535ab68d4d35e7">
  <xsd:schema xmlns:xsd="http://www.w3.org/2001/XMLSchema" xmlns:xs="http://www.w3.org/2001/XMLSchema" xmlns:p="http://schemas.microsoft.com/office/2006/metadata/properties" xmlns:ns2="148a5e49-fc42-40bb-80d5-f03000fed59d" xmlns:ns3="fa80f598-d2e1-455f-a48f-7fda25850771" targetNamespace="http://schemas.microsoft.com/office/2006/metadata/properties" ma:root="true" ma:fieldsID="c847b2b0edd0e7b7ae822deb69ea2a04" ns2:_="" ns3:_="">
    <xsd:import namespace="148a5e49-fc42-40bb-80d5-f03000fed59d"/>
    <xsd:import namespace="fa80f598-d2e1-455f-a48f-7fda2585077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8a5e49-fc42-40bb-80d5-f03000fed5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80f598-d2e1-455f-a48f-7fda2585077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5CF748-B078-4B2F-93BC-632151BC5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8a5e49-fc42-40bb-80d5-f03000fed59d"/>
    <ds:schemaRef ds:uri="fa80f598-d2e1-455f-a48f-7fda258507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30B194-C5C8-43E7-92A9-739E8E59C59D}">
  <ds:schemaRefs>
    <ds:schemaRef ds:uri="http://schemas.microsoft.com/sharepoint/v3/contenttype/forms"/>
  </ds:schemaRefs>
</ds:datastoreItem>
</file>

<file path=customXml/itemProps3.xml><?xml version="1.0" encoding="utf-8"?>
<ds:datastoreItem xmlns:ds="http://schemas.openxmlformats.org/officeDocument/2006/customXml" ds:itemID="{BA647B1A-9321-433D-8ED8-08C99DDDCA4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148a5e49-fc42-40bb-80d5-f03000fed59d"/>
    <ds:schemaRef ds:uri="http://schemas.microsoft.com/office/infopath/2007/PartnerControls"/>
    <ds:schemaRef ds:uri="fa80f598-d2e1-455f-a48f-7fda2585077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12-month unduplicated</vt:lpstr>
      <vt:lpstr>Data_6-16-2013</vt:lpstr>
    </vt:vector>
  </TitlesOfParts>
  <Company>Connecticut State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Rivera, Oscar</cp:lastModifiedBy>
  <cp:lastPrinted>2016-12-02T17:05:38Z</cp:lastPrinted>
  <dcterms:created xsi:type="dcterms:W3CDTF">2013-06-08T01:39:21Z</dcterms:created>
  <dcterms:modified xsi:type="dcterms:W3CDTF">2022-10-19T18:01:38Z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0x010100AE08C7B3CABB664FA5328F0E353BD534</vt:lpwstr>
  </property>
</Properties>
</file>