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0290" tabRatio="906" activeTab="0"/>
  </bookViews>
  <sheets>
    <sheet name="Headcount Total" sheetId="1" r:id="rId1"/>
    <sheet name="Headcount FT" sheetId="2" r:id="rId2"/>
    <sheet name="Headcount PT" sheetId="3" r:id="rId3"/>
    <sheet name="Headcount UG FT" sheetId="4" r:id="rId4"/>
    <sheet name="Headcount GR FT" sheetId="5" r:id="rId5"/>
    <sheet name="Headcount UG PT" sheetId="6" r:id="rId6"/>
    <sheet name="Headcount GR PT" sheetId="7" r:id="rId7"/>
  </sheets>
  <definedNames/>
  <calcPr fullCalcOnLoad="1"/>
</workbook>
</file>

<file path=xl/sharedStrings.xml><?xml version="1.0" encoding="utf-8"?>
<sst xmlns="http://schemas.openxmlformats.org/spreadsheetml/2006/main" count="217" uniqueCount="38">
  <si>
    <t>Year</t>
  </si>
  <si>
    <t>State Universities</t>
  </si>
  <si>
    <t>Grand Total</t>
  </si>
  <si>
    <t>Asnuntuck</t>
  </si>
  <si>
    <t>Capital</t>
  </si>
  <si>
    <t>Gateway</t>
  </si>
  <si>
    <t>Housatonic</t>
  </si>
  <si>
    <t>Manchester</t>
  </si>
  <si>
    <t>Middlesex</t>
  </si>
  <si>
    <t>Naugatuck Valley</t>
  </si>
  <si>
    <t>Northwestern Connecticut</t>
  </si>
  <si>
    <t>Norwalk</t>
  </si>
  <si>
    <t>Quinebaug Valley</t>
  </si>
  <si>
    <t>Three Rivers</t>
  </si>
  <si>
    <t>Tunxis</t>
  </si>
  <si>
    <t>Community Colleges Total</t>
  </si>
  <si>
    <t>Central</t>
  </si>
  <si>
    <t>Eastern</t>
  </si>
  <si>
    <t>Southern</t>
  </si>
  <si>
    <t>Western</t>
  </si>
  <si>
    <t>State Universities Total</t>
  </si>
  <si>
    <t>% Change</t>
  </si>
  <si>
    <t>About these data</t>
  </si>
  <si>
    <t>Community Colleges</t>
  </si>
  <si>
    <t>Connecticut State Colleges &amp; Universities (ConnSCU) Spring Headcount Enrollment, Trends, FULL-TIME &amp; PART-TIME</t>
  </si>
  <si>
    <t>Connecticut State Colleges &amp; Universities (ConnSCU) Spring Headcount Enrollment, Trends, FULL-TIME ONLY</t>
  </si>
  <si>
    <t>Connecticut State Colleges &amp; Universities (ConnSCU) Spring Headcount Enrollment, Trends, PART-TIME ONLY</t>
  </si>
  <si>
    <t>Connecticut State Colleges &amp; Universities (ConnSCU) Spring Headcount Enrollment, Trends, UNDERGRADUATE FULL-TIME ONLY</t>
  </si>
  <si>
    <t>Connecticut State Colleges &amp; Universities (ConnSCU) Spring Headcount Enrollment, Trends, GRADUATE FULL-TIME ONLY</t>
  </si>
  <si>
    <t>Connecticut State Colleges &amp; Universities (ConnSCU) Spring Headcount Enrollment, Trends, UNDERGRADUATE PART-TIME ONLY</t>
  </si>
  <si>
    <t>Connecticut State Colleges &amp; Universities (ConnSCU) Spring Headcount Enrollment, Trends, GRADUATE PART-TIME ONLY</t>
  </si>
  <si>
    <t>Source: BOR enrollment databases used for IPEDS reporting</t>
  </si>
  <si>
    <t>Charter Oak State College</t>
  </si>
  <si>
    <t xml:space="preserve">Charter Oak State College </t>
  </si>
  <si>
    <t>5-year</t>
  </si>
  <si>
    <t>1-year</t>
  </si>
  <si>
    <t>Spring headcount is measured on or about the third week of the semester. Charter Oak has used different dates over time). As per IPEDS definitions, students exclusively auditing coursework in these semesters are NOT included.</t>
  </si>
  <si>
    <t>Prepared by the CT Board of Regents for Higher Education, Office of Policy &amp; Research, March 28, 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</si>
</sst>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 numFmtId="168" formatCode="[$-409]dddd\,\ mmmm\ dd\,\ yyyy"/>
    <numFmt numFmtId="169" formatCode="_(* #,##0.0_);_(* \(#,##0.0\);_(* &quot;-&quot;?_);_(@_)"/>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i/>
      <sz val="8"/>
      <color indexed="8"/>
      <name val="Arial"/>
      <family val="2"/>
    </font>
    <font>
      <sz val="8"/>
      <color indexed="8"/>
      <name val="Arial"/>
      <family val="2"/>
    </font>
    <font>
      <b/>
      <sz val="13"/>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i/>
      <sz val="8"/>
      <color theme="1"/>
      <name val="Arial"/>
      <family val="2"/>
    </font>
    <font>
      <sz val="8"/>
      <color theme="1"/>
      <name val="Arial"/>
      <family val="2"/>
    </font>
    <font>
      <b/>
      <sz val="13"/>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thin"/>
      <right/>
      <top/>
      <bottom/>
    </border>
    <border>
      <left style="thin"/>
      <right style="thin"/>
      <top/>
      <bottom/>
    </border>
    <border>
      <left/>
      <right style="thin"/>
      <top/>
      <bottom/>
    </border>
    <border>
      <left/>
      <right style="thin"/>
      <top style="thin"/>
      <bottom>
        <color indexed="63"/>
      </bottom>
    </border>
    <border>
      <left style="thin"/>
      <right style="thin"/>
      <top style="thin"/>
      <bottom/>
    </border>
    <border>
      <left style="thin"/>
      <right/>
      <top style="thin"/>
      <bottom/>
    </border>
    <border>
      <left/>
      <right/>
      <top style="thin"/>
      <bottom/>
    </border>
    <border>
      <left/>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8">
    <xf numFmtId="0" fontId="0" fillId="0" borderId="0" xfId="0" applyFont="1" applyAlignment="1">
      <alignment/>
    </xf>
    <xf numFmtId="0" fontId="39" fillId="0" borderId="0" xfId="0" applyFont="1" applyAlignment="1">
      <alignment/>
    </xf>
    <xf numFmtId="0" fontId="39" fillId="0" borderId="10" xfId="0" applyFont="1" applyFill="1" applyBorder="1" applyAlignment="1">
      <alignment horizontal="right" textRotation="90" wrapText="1"/>
    </xf>
    <xf numFmtId="0" fontId="39" fillId="0" borderId="10" xfId="0" applyFont="1" applyBorder="1" applyAlignment="1">
      <alignment textRotation="90" wrapText="1"/>
    </xf>
    <xf numFmtId="0" fontId="39" fillId="0" borderId="11" xfId="0" applyFont="1" applyBorder="1" applyAlignment="1">
      <alignment textRotation="90" wrapText="1"/>
    </xf>
    <xf numFmtId="0" fontId="39" fillId="0" borderId="0" xfId="0" applyFont="1" applyFill="1" applyBorder="1" applyAlignment="1">
      <alignment horizontal="left" indent="1"/>
    </xf>
    <xf numFmtId="3" fontId="39" fillId="0" borderId="12" xfId="0" applyNumberFormat="1" applyFont="1" applyFill="1" applyBorder="1" applyAlignment="1">
      <alignment/>
    </xf>
    <xf numFmtId="3" fontId="39" fillId="0" borderId="0" xfId="0" applyNumberFormat="1" applyFont="1" applyFill="1" applyBorder="1" applyAlignment="1">
      <alignment/>
    </xf>
    <xf numFmtId="3" fontId="39" fillId="0" borderId="0" xfId="0" applyNumberFormat="1" applyFont="1" applyAlignment="1">
      <alignment/>
    </xf>
    <xf numFmtId="0" fontId="39" fillId="0" borderId="0" xfId="0" applyFont="1" applyBorder="1" applyAlignment="1">
      <alignment/>
    </xf>
    <xf numFmtId="0" fontId="39" fillId="0" borderId="0" xfId="0" applyFont="1" applyFill="1" applyBorder="1" applyAlignment="1">
      <alignment/>
    </xf>
    <xf numFmtId="0" fontId="39" fillId="0" borderId="13" xfId="0" applyFont="1" applyBorder="1" applyAlignment="1">
      <alignment/>
    </xf>
    <xf numFmtId="0" fontId="40" fillId="0" borderId="0" xfId="0" applyFont="1" applyAlignment="1">
      <alignment/>
    </xf>
    <xf numFmtId="0" fontId="39" fillId="0" borderId="14" xfId="0" applyFont="1" applyBorder="1" applyAlignment="1">
      <alignment/>
    </xf>
    <xf numFmtId="0" fontId="39" fillId="0" borderId="13" xfId="0" applyFont="1" applyBorder="1" applyAlignment="1">
      <alignment horizontal="right" indent="1"/>
    </xf>
    <xf numFmtId="167" fontId="39" fillId="0" borderId="12" xfId="57" applyNumberFormat="1" applyFont="1" applyFill="1" applyBorder="1" applyAlignment="1">
      <alignment/>
    </xf>
    <xf numFmtId="167" fontId="39" fillId="0" borderId="0" xfId="57" applyNumberFormat="1" applyFont="1" applyFill="1" applyBorder="1" applyAlignment="1">
      <alignment/>
    </xf>
    <xf numFmtId="41" fontId="39" fillId="0" borderId="12" xfId="0" applyNumberFormat="1" applyFont="1" applyFill="1" applyBorder="1" applyAlignment="1">
      <alignment/>
    </xf>
    <xf numFmtId="41" fontId="39" fillId="0" borderId="0" xfId="0" applyNumberFormat="1" applyFont="1" applyFill="1" applyBorder="1" applyAlignment="1">
      <alignment/>
    </xf>
    <xf numFmtId="41" fontId="39" fillId="0" borderId="0" xfId="0" applyNumberFormat="1" applyFont="1" applyAlignment="1">
      <alignment/>
    </xf>
    <xf numFmtId="41" fontId="39" fillId="0" borderId="13" xfId="0" applyNumberFormat="1" applyFont="1" applyBorder="1" applyAlignment="1">
      <alignment/>
    </xf>
    <xf numFmtId="41" fontId="39" fillId="0" borderId="12" xfId="42" applyNumberFormat="1" applyFont="1" applyBorder="1" applyAlignment="1">
      <alignment horizontal="center"/>
    </xf>
    <xf numFmtId="41" fontId="39" fillId="0" borderId="0" xfId="0" applyNumberFormat="1" applyFont="1" applyBorder="1" applyAlignment="1">
      <alignment/>
    </xf>
    <xf numFmtId="41" fontId="39" fillId="0" borderId="0" xfId="42" applyNumberFormat="1" applyFont="1" applyBorder="1" applyAlignment="1">
      <alignment horizontal="center"/>
    </xf>
    <xf numFmtId="41" fontId="39" fillId="0" borderId="14" xfId="0" applyNumberFormat="1" applyFont="1" applyBorder="1" applyAlignment="1">
      <alignment/>
    </xf>
    <xf numFmtId="41" fontId="39" fillId="0" borderId="0" xfId="0" applyNumberFormat="1" applyFont="1" applyFill="1" applyBorder="1" applyAlignment="1">
      <alignment horizontal="left" indent="1"/>
    </xf>
    <xf numFmtId="41" fontId="0" fillId="0" borderId="0" xfId="0" applyNumberFormat="1" applyAlignment="1">
      <alignment/>
    </xf>
    <xf numFmtId="41" fontId="39" fillId="0" borderId="15" xfId="0" applyNumberFormat="1" applyFont="1" applyFill="1" applyBorder="1" applyAlignment="1">
      <alignment/>
    </xf>
    <xf numFmtId="41" fontId="39" fillId="0" borderId="14" xfId="0" applyNumberFormat="1" applyFont="1" applyFill="1" applyBorder="1" applyAlignment="1">
      <alignment/>
    </xf>
    <xf numFmtId="41" fontId="0" fillId="0" borderId="16" xfId="0" applyNumberFormat="1" applyBorder="1" applyAlignment="1">
      <alignment/>
    </xf>
    <xf numFmtId="41" fontId="0" fillId="0" borderId="13" xfId="0" applyNumberFormat="1" applyBorder="1" applyAlignment="1">
      <alignment/>
    </xf>
    <xf numFmtId="0" fontId="39" fillId="0" borderId="0" xfId="0" applyFont="1" applyAlignment="1">
      <alignment/>
    </xf>
    <xf numFmtId="41" fontId="39" fillId="0" borderId="16" xfId="0" applyNumberFormat="1" applyFont="1" applyBorder="1" applyAlignment="1">
      <alignment wrapText="1"/>
    </xf>
    <xf numFmtId="41" fontId="39" fillId="0" borderId="13" xfId="0" applyNumberFormat="1" applyFont="1" applyBorder="1" applyAlignment="1">
      <alignment wrapText="1"/>
    </xf>
    <xf numFmtId="41" fontId="39" fillId="0" borderId="17" xfId="0" applyNumberFormat="1" applyFont="1" applyBorder="1" applyAlignment="1">
      <alignment horizontal="center" wrapText="1"/>
    </xf>
    <xf numFmtId="41" fontId="39" fillId="0" borderId="12" xfId="0" applyNumberFormat="1" applyFont="1" applyBorder="1" applyAlignment="1">
      <alignment horizontal="center" wrapText="1"/>
    </xf>
    <xf numFmtId="41" fontId="39" fillId="0" borderId="18" xfId="0" applyNumberFormat="1" applyFont="1" applyBorder="1" applyAlignment="1">
      <alignment wrapText="1"/>
    </xf>
    <xf numFmtId="41" fontId="39" fillId="0" borderId="0" xfId="0" applyNumberFormat="1" applyFont="1" applyBorder="1" applyAlignment="1">
      <alignment wrapText="1"/>
    </xf>
    <xf numFmtId="0" fontId="39" fillId="0" borderId="0" xfId="0" applyFont="1" applyBorder="1" applyAlignment="1">
      <alignment/>
    </xf>
    <xf numFmtId="41" fontId="39" fillId="0" borderId="14" xfId="0" applyNumberFormat="1" applyFont="1" applyBorder="1" applyAlignment="1">
      <alignment wrapText="1"/>
    </xf>
    <xf numFmtId="41" fontId="39" fillId="0" borderId="0" xfId="0" applyNumberFormat="1" applyFont="1" applyBorder="1" applyAlignment="1">
      <alignment horizontal="center" wrapText="1"/>
    </xf>
    <xf numFmtId="167" fontId="39" fillId="0" borderId="14" xfId="57" applyNumberFormat="1" applyFont="1" applyFill="1" applyBorder="1" applyAlignment="1">
      <alignment/>
    </xf>
    <xf numFmtId="41" fontId="39" fillId="0" borderId="12" xfId="57" applyNumberFormat="1" applyFont="1" applyFill="1" applyBorder="1" applyAlignment="1">
      <alignment/>
    </xf>
    <xf numFmtId="41" fontId="39" fillId="0" borderId="0" xfId="57" applyNumberFormat="1" applyFont="1" applyFill="1" applyBorder="1" applyAlignment="1">
      <alignment/>
    </xf>
    <xf numFmtId="41" fontId="39" fillId="0" borderId="14" xfId="57" applyNumberFormat="1" applyFont="1" applyFill="1" applyBorder="1" applyAlignment="1">
      <alignment/>
    </xf>
    <xf numFmtId="41" fontId="39" fillId="0" borderId="13" xfId="57" applyNumberFormat="1" applyFont="1" applyFill="1" applyBorder="1" applyAlignment="1">
      <alignment/>
    </xf>
    <xf numFmtId="167" fontId="39" fillId="0" borderId="0" xfId="0" applyNumberFormat="1" applyFont="1" applyAlignment="1">
      <alignment/>
    </xf>
    <xf numFmtId="167" fontId="39" fillId="0" borderId="13" xfId="0" applyNumberFormat="1" applyFont="1" applyBorder="1" applyAlignment="1">
      <alignment/>
    </xf>
    <xf numFmtId="167" fontId="39" fillId="0" borderId="14" xfId="0" applyNumberFormat="1" applyFont="1" applyBorder="1" applyAlignment="1">
      <alignment/>
    </xf>
    <xf numFmtId="167" fontId="39" fillId="0" borderId="0" xfId="0" applyNumberFormat="1" applyFont="1" applyBorder="1" applyAlignment="1">
      <alignment/>
    </xf>
    <xf numFmtId="41" fontId="39" fillId="0" borderId="16" xfId="0" applyNumberFormat="1" applyFont="1" applyFill="1" applyBorder="1" applyAlignment="1">
      <alignment horizontal="center" wrapText="1"/>
    </xf>
    <xf numFmtId="41" fontId="39" fillId="0" borderId="13" xfId="0" applyNumberFormat="1" applyFont="1" applyFill="1" applyBorder="1" applyAlignment="1">
      <alignment horizontal="center" wrapText="1"/>
    </xf>
    <xf numFmtId="41" fontId="39" fillId="0" borderId="14" xfId="0" applyNumberFormat="1" applyFont="1" applyFill="1" applyBorder="1" applyAlignment="1">
      <alignment horizontal="center" wrapText="1"/>
    </xf>
    <xf numFmtId="41" fontId="39" fillId="0" borderId="13" xfId="0" applyNumberFormat="1" applyFont="1" applyFill="1" applyBorder="1" applyAlignment="1">
      <alignment/>
    </xf>
    <xf numFmtId="1" fontId="39" fillId="0" borderId="15" xfId="0" applyNumberFormat="1" applyFont="1" applyFill="1" applyBorder="1" applyAlignment="1">
      <alignment horizontal="left" indent="1"/>
    </xf>
    <xf numFmtId="1" fontId="39" fillId="0" borderId="14" xfId="0" applyNumberFormat="1" applyFont="1" applyFill="1" applyBorder="1" applyAlignment="1">
      <alignment horizontal="left" indent="1"/>
    </xf>
    <xf numFmtId="1" fontId="39" fillId="0" borderId="0" xfId="0" applyNumberFormat="1" applyFont="1" applyFill="1" applyBorder="1" applyAlignment="1">
      <alignment horizontal="left" indent="1"/>
    </xf>
    <xf numFmtId="0" fontId="39" fillId="0" borderId="14" xfId="0" applyFont="1" applyBorder="1" applyAlignment="1">
      <alignment horizontal="left"/>
    </xf>
    <xf numFmtId="41" fontId="39" fillId="0" borderId="18" xfId="0" applyNumberFormat="1" applyFont="1" applyFill="1" applyBorder="1" applyAlignment="1">
      <alignment horizontal="right"/>
    </xf>
    <xf numFmtId="41" fontId="39" fillId="0" borderId="18" xfId="0" applyNumberFormat="1" applyFont="1" applyBorder="1" applyAlignment="1">
      <alignment/>
    </xf>
    <xf numFmtId="41" fontId="39" fillId="0" borderId="0" xfId="0" applyNumberFormat="1" applyFont="1" applyFill="1" applyBorder="1" applyAlignment="1">
      <alignment horizontal="right"/>
    </xf>
    <xf numFmtId="41" fontId="39" fillId="0" borderId="0" xfId="0" applyNumberFormat="1" applyFont="1" applyBorder="1" applyAlignment="1">
      <alignment/>
    </xf>
    <xf numFmtId="41" fontId="39" fillId="0" borderId="14" xfId="0" applyNumberFormat="1" applyFont="1" applyBorder="1" applyAlignment="1">
      <alignment/>
    </xf>
    <xf numFmtId="41" fontId="39" fillId="0" borderId="16" xfId="0" applyNumberFormat="1" applyFont="1" applyBorder="1" applyAlignment="1">
      <alignment/>
    </xf>
    <xf numFmtId="41" fontId="39" fillId="0" borderId="16" xfId="0" applyNumberFormat="1" applyFont="1" applyFill="1" applyBorder="1" applyAlignment="1">
      <alignment horizontal="center"/>
    </xf>
    <xf numFmtId="41" fontId="39" fillId="0" borderId="17" xfId="0" applyNumberFormat="1" applyFont="1" applyBorder="1" applyAlignment="1">
      <alignment horizontal="center"/>
    </xf>
    <xf numFmtId="41" fontId="39" fillId="0" borderId="13" xfId="0" applyNumberFormat="1" applyFont="1" applyBorder="1" applyAlignment="1">
      <alignment/>
    </xf>
    <xf numFmtId="41" fontId="39" fillId="0" borderId="13" xfId="0" applyNumberFormat="1" applyFont="1" applyFill="1" applyBorder="1" applyAlignment="1">
      <alignment horizontal="center"/>
    </xf>
    <xf numFmtId="41" fontId="39" fillId="0" borderId="12" xfId="0" applyNumberFormat="1" applyFont="1" applyBorder="1" applyAlignment="1">
      <alignment horizontal="center"/>
    </xf>
    <xf numFmtId="41" fontId="39" fillId="0" borderId="14" xfId="0" applyNumberFormat="1" applyFont="1" applyFill="1" applyBorder="1" applyAlignment="1">
      <alignment horizontal="center"/>
    </xf>
    <xf numFmtId="41" fontId="39" fillId="0" borderId="0" xfId="0" applyNumberFormat="1" applyFont="1" applyBorder="1" applyAlignment="1">
      <alignment horizontal="center"/>
    </xf>
    <xf numFmtId="41" fontId="39" fillId="0" borderId="12" xfId="0" applyNumberFormat="1" applyFont="1" applyFill="1" applyBorder="1" applyAlignment="1">
      <alignment/>
    </xf>
    <xf numFmtId="41" fontId="39" fillId="0" borderId="0" xfId="0" applyNumberFormat="1" applyFont="1" applyFill="1" applyBorder="1" applyAlignment="1">
      <alignment/>
    </xf>
    <xf numFmtId="41" fontId="39" fillId="0" borderId="13" xfId="0" applyNumberFormat="1" applyFont="1" applyFill="1" applyBorder="1" applyAlignment="1">
      <alignment/>
    </xf>
    <xf numFmtId="41" fontId="39" fillId="0" borderId="15" xfId="0" applyNumberFormat="1" applyFont="1" applyBorder="1" applyAlignment="1">
      <alignment/>
    </xf>
    <xf numFmtId="41" fontId="39" fillId="0" borderId="15" xfId="0" applyNumberFormat="1" applyFont="1" applyFill="1" applyBorder="1" applyAlignment="1">
      <alignment horizontal="center"/>
    </xf>
    <xf numFmtId="41" fontId="39" fillId="0" borderId="18" xfId="0" applyNumberFormat="1" applyFont="1" applyBorder="1" applyAlignment="1">
      <alignment horizontal="center"/>
    </xf>
    <xf numFmtId="167" fontId="39" fillId="0" borderId="12" xfId="0" applyNumberFormat="1" applyFont="1" applyBorder="1" applyAlignment="1">
      <alignment/>
    </xf>
    <xf numFmtId="0" fontId="39" fillId="0" borderId="13" xfId="0" applyNumberFormat="1" applyFont="1" applyBorder="1" applyAlignment="1">
      <alignment/>
    </xf>
    <xf numFmtId="0" fontId="41" fillId="0" borderId="0" xfId="0" applyFont="1" applyAlignment="1">
      <alignment horizontal="left" vertical="top"/>
    </xf>
    <xf numFmtId="0" fontId="39" fillId="0" borderId="0" xfId="0" applyFont="1" applyAlignment="1">
      <alignment vertical="top" wrapText="1"/>
    </xf>
    <xf numFmtId="0" fontId="42" fillId="0" borderId="0" xfId="0" applyFont="1" applyAlignment="1">
      <alignment/>
    </xf>
    <xf numFmtId="0" fontId="43" fillId="0" borderId="0" xfId="0" applyFont="1" applyAlignment="1">
      <alignment/>
    </xf>
    <xf numFmtId="0" fontId="39" fillId="0" borderId="19" xfId="0" applyFont="1" applyFill="1" applyBorder="1" applyAlignment="1">
      <alignment wrapText="1"/>
    </xf>
    <xf numFmtId="0" fontId="39" fillId="0" borderId="20" xfId="0" applyFont="1" applyBorder="1" applyAlignment="1">
      <alignment horizontal="center" wrapText="1"/>
    </xf>
    <xf numFmtId="0" fontId="39" fillId="0" borderId="10" xfId="0" applyFont="1" applyBorder="1" applyAlignment="1">
      <alignment horizontal="center" wrapText="1"/>
    </xf>
    <xf numFmtId="0" fontId="39" fillId="0" borderId="11" xfId="0" applyFont="1" applyBorder="1" applyAlignment="1">
      <alignment horizontal="center" textRotation="90" wrapText="1"/>
    </xf>
    <xf numFmtId="0" fontId="39" fillId="0" borderId="20" xfId="0" applyFont="1" applyBorder="1" applyAlignment="1">
      <alignment horizont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B12" sqref="B12"/>
    </sheetView>
  </sheetViews>
  <sheetFormatPr defaultColWidth="9.140625" defaultRowHeight="15"/>
  <cols>
    <col min="1" max="1" width="11.8515625" style="1" customWidth="1"/>
    <col min="2" max="21" width="7.7109375" style="1" customWidth="1"/>
    <col min="22" max="16384" width="9.140625" style="1" customWidth="1"/>
  </cols>
  <sheetData>
    <row r="1" spans="1:21" ht="16.5">
      <c r="A1" s="82" t="s">
        <v>24</v>
      </c>
      <c r="B1" s="82"/>
      <c r="C1" s="82"/>
      <c r="D1" s="82"/>
      <c r="E1" s="82"/>
      <c r="F1" s="82"/>
      <c r="G1" s="82"/>
      <c r="H1" s="82"/>
      <c r="I1" s="82"/>
      <c r="J1" s="82"/>
      <c r="K1" s="82"/>
      <c r="L1" s="82"/>
      <c r="M1" s="82"/>
      <c r="N1" s="82"/>
      <c r="O1" s="82"/>
      <c r="P1" s="82"/>
      <c r="Q1" s="82"/>
      <c r="R1" s="82"/>
      <c r="S1" s="82"/>
      <c r="T1" s="82"/>
      <c r="U1" s="82"/>
    </row>
    <row r="3" spans="1:21" ht="15" customHeight="1">
      <c r="A3" s="83" t="s">
        <v>0</v>
      </c>
      <c r="B3" s="84" t="s">
        <v>23</v>
      </c>
      <c r="C3" s="85"/>
      <c r="D3" s="85"/>
      <c r="E3" s="85"/>
      <c r="F3" s="85"/>
      <c r="G3" s="85"/>
      <c r="H3" s="85"/>
      <c r="I3" s="85"/>
      <c r="J3" s="85"/>
      <c r="K3" s="85"/>
      <c r="L3" s="85"/>
      <c r="M3" s="85"/>
      <c r="N3" s="85"/>
      <c r="O3" s="86" t="s">
        <v>32</v>
      </c>
      <c r="P3" s="85" t="s">
        <v>1</v>
      </c>
      <c r="Q3" s="85"/>
      <c r="R3" s="85"/>
      <c r="S3" s="85"/>
      <c r="T3" s="85"/>
      <c r="U3" s="87" t="s">
        <v>2</v>
      </c>
    </row>
    <row r="4" spans="1:21" ht="95.25" customHeight="1">
      <c r="A4" s="83"/>
      <c r="B4" s="2" t="s">
        <v>3</v>
      </c>
      <c r="C4" s="2" t="s">
        <v>4</v>
      </c>
      <c r="D4" s="2" t="s">
        <v>5</v>
      </c>
      <c r="E4" s="2" t="s">
        <v>6</v>
      </c>
      <c r="F4" s="2" t="s">
        <v>7</v>
      </c>
      <c r="G4" s="2" t="s">
        <v>8</v>
      </c>
      <c r="H4" s="2" t="s">
        <v>9</v>
      </c>
      <c r="I4" s="2" t="s">
        <v>10</v>
      </c>
      <c r="J4" s="2" t="s">
        <v>11</v>
      </c>
      <c r="K4" s="3" t="s">
        <v>12</v>
      </c>
      <c r="L4" s="3" t="s">
        <v>13</v>
      </c>
      <c r="M4" s="3" t="s">
        <v>14</v>
      </c>
      <c r="N4" s="4" t="s">
        <v>15</v>
      </c>
      <c r="O4" s="86"/>
      <c r="P4" s="3" t="s">
        <v>16</v>
      </c>
      <c r="Q4" s="3" t="s">
        <v>17</v>
      </c>
      <c r="R4" s="3" t="s">
        <v>18</v>
      </c>
      <c r="S4" s="3" t="s">
        <v>19</v>
      </c>
      <c r="T4" s="4" t="s">
        <v>20</v>
      </c>
      <c r="U4" s="87"/>
    </row>
    <row r="5" spans="1:22" s="38" customFormat="1" ht="15" customHeight="1">
      <c r="A5" s="54">
        <v>2009</v>
      </c>
      <c r="B5" s="58">
        <v>1731</v>
      </c>
      <c r="C5" s="58">
        <v>4056</v>
      </c>
      <c r="D5" s="58">
        <v>6327</v>
      </c>
      <c r="E5" s="58">
        <v>5140</v>
      </c>
      <c r="F5" s="58">
        <v>6490</v>
      </c>
      <c r="G5" s="58">
        <v>2622</v>
      </c>
      <c r="H5" s="58">
        <v>5983</v>
      </c>
      <c r="I5" s="58">
        <v>1437</v>
      </c>
      <c r="J5" s="58">
        <v>5940</v>
      </c>
      <c r="K5" s="59">
        <v>1887</v>
      </c>
      <c r="L5" s="59">
        <v>3973</v>
      </c>
      <c r="M5" s="59">
        <v>4255</v>
      </c>
      <c r="N5" s="32">
        <f aca="true" t="shared" si="0" ref="N5:N11">SUM(B5:M5)</f>
        <v>49841</v>
      </c>
      <c r="O5" s="50">
        <v>1393</v>
      </c>
      <c r="P5" s="36">
        <v>11702</v>
      </c>
      <c r="Q5" s="36">
        <v>5101</v>
      </c>
      <c r="R5" s="36">
        <v>11410</v>
      </c>
      <c r="S5" s="36">
        <v>6081</v>
      </c>
      <c r="T5" s="32">
        <f aca="true" t="shared" si="1" ref="T5:T11">SUM(P5:S5)</f>
        <v>34294</v>
      </c>
      <c r="U5" s="34">
        <f aca="true" t="shared" si="2" ref="U5:U11">T5+O5+N5</f>
        <v>85528</v>
      </c>
      <c r="V5" s="61"/>
    </row>
    <row r="6" spans="1:22" s="38" customFormat="1" ht="15" customHeight="1">
      <c r="A6" s="55">
        <v>2010</v>
      </c>
      <c r="B6" s="60">
        <v>1783</v>
      </c>
      <c r="C6" s="60">
        <v>4432</v>
      </c>
      <c r="D6" s="60">
        <v>6936</v>
      </c>
      <c r="E6" s="60">
        <v>5890</v>
      </c>
      <c r="F6" s="60">
        <v>7156</v>
      </c>
      <c r="G6" s="60">
        <v>2824</v>
      </c>
      <c r="H6" s="60">
        <v>6642</v>
      </c>
      <c r="I6" s="60">
        <v>1451</v>
      </c>
      <c r="J6" s="60">
        <v>6316</v>
      </c>
      <c r="K6" s="61">
        <v>2029</v>
      </c>
      <c r="L6" s="61">
        <v>4650</v>
      </c>
      <c r="M6" s="61">
        <v>4451</v>
      </c>
      <c r="N6" s="33">
        <f t="shared" si="0"/>
        <v>54560</v>
      </c>
      <c r="O6" s="51">
        <v>1590</v>
      </c>
      <c r="P6" s="37">
        <v>12141</v>
      </c>
      <c r="Q6" s="37">
        <v>5293</v>
      </c>
      <c r="R6" s="37">
        <v>11373</v>
      </c>
      <c r="S6" s="37">
        <v>6327</v>
      </c>
      <c r="T6" s="33">
        <f t="shared" si="1"/>
        <v>35134</v>
      </c>
      <c r="U6" s="35">
        <f t="shared" si="2"/>
        <v>91284</v>
      </c>
      <c r="V6" s="61"/>
    </row>
    <row r="7" spans="1:22" s="38" customFormat="1" ht="15" customHeight="1">
      <c r="A7" s="55">
        <v>2011</v>
      </c>
      <c r="B7" s="60">
        <v>1716</v>
      </c>
      <c r="C7" s="60">
        <v>4369</v>
      </c>
      <c r="D7" s="60">
        <v>6987</v>
      </c>
      <c r="E7" s="60">
        <v>5971</v>
      </c>
      <c r="F7" s="60">
        <v>7345</v>
      </c>
      <c r="G7" s="60">
        <v>2846</v>
      </c>
      <c r="H7" s="60">
        <v>6977</v>
      </c>
      <c r="I7" s="60">
        <v>1437</v>
      </c>
      <c r="J7" s="60">
        <v>6148</v>
      </c>
      <c r="K7" s="61">
        <v>2092</v>
      </c>
      <c r="L7" s="61">
        <v>4903</v>
      </c>
      <c r="M7" s="62">
        <v>4351</v>
      </c>
      <c r="N7" s="39">
        <f t="shared" si="0"/>
        <v>55142</v>
      </c>
      <c r="O7" s="52">
        <v>1732</v>
      </c>
      <c r="P7" s="37">
        <v>11926</v>
      </c>
      <c r="Q7" s="37">
        <v>5175</v>
      </c>
      <c r="R7" s="37">
        <v>11262</v>
      </c>
      <c r="S7" s="39">
        <v>6183</v>
      </c>
      <c r="T7" s="39">
        <f t="shared" si="1"/>
        <v>34546</v>
      </c>
      <c r="U7" s="40">
        <f t="shared" si="2"/>
        <v>91420</v>
      </c>
      <c r="V7" s="61"/>
    </row>
    <row r="8" spans="1:22" ht="17.25" customHeight="1">
      <c r="A8" s="56">
        <v>2012</v>
      </c>
      <c r="B8" s="17">
        <v>1659</v>
      </c>
      <c r="C8" s="18">
        <v>4582</v>
      </c>
      <c r="D8" s="18">
        <v>7134</v>
      </c>
      <c r="E8" s="18">
        <v>6112</v>
      </c>
      <c r="F8" s="18">
        <v>7083</v>
      </c>
      <c r="G8" s="18">
        <v>2800</v>
      </c>
      <c r="H8" s="18">
        <v>7070</v>
      </c>
      <c r="I8" s="18">
        <v>1376</v>
      </c>
      <c r="J8" s="18">
        <v>6289</v>
      </c>
      <c r="K8" s="22">
        <v>2083</v>
      </c>
      <c r="L8" s="22">
        <v>4874</v>
      </c>
      <c r="M8" s="22">
        <v>4470</v>
      </c>
      <c r="N8" s="20">
        <f t="shared" si="0"/>
        <v>55532</v>
      </c>
      <c r="O8" s="53">
        <v>1775</v>
      </c>
      <c r="P8" s="22">
        <v>11611</v>
      </c>
      <c r="Q8" s="22">
        <v>5007</v>
      </c>
      <c r="R8" s="22">
        <v>10800</v>
      </c>
      <c r="S8" s="22">
        <v>6022</v>
      </c>
      <c r="T8" s="20">
        <f t="shared" si="1"/>
        <v>33440</v>
      </c>
      <c r="U8" s="21">
        <f t="shared" si="2"/>
        <v>90747</v>
      </c>
      <c r="V8" s="61"/>
    </row>
    <row r="9" spans="1:22" ht="17.25" customHeight="1">
      <c r="A9" s="56">
        <v>2013</v>
      </c>
      <c r="B9" s="17">
        <v>1624</v>
      </c>
      <c r="C9" s="18">
        <v>4385</v>
      </c>
      <c r="D9" s="18">
        <v>7623</v>
      </c>
      <c r="E9" s="18">
        <v>5968</v>
      </c>
      <c r="F9" s="18">
        <v>7266</v>
      </c>
      <c r="G9" s="18">
        <v>2788</v>
      </c>
      <c r="H9" s="18">
        <v>6997</v>
      </c>
      <c r="I9" s="18">
        <v>1489</v>
      </c>
      <c r="J9" s="18">
        <v>6267</v>
      </c>
      <c r="K9" s="19">
        <v>2026</v>
      </c>
      <c r="L9" s="19">
        <v>4720</v>
      </c>
      <c r="M9" s="19">
        <v>4334</v>
      </c>
      <c r="N9" s="20">
        <f t="shared" si="0"/>
        <v>55487</v>
      </c>
      <c r="O9" s="53">
        <v>1749</v>
      </c>
      <c r="P9" s="19">
        <v>11360</v>
      </c>
      <c r="Q9" s="19">
        <v>4934</v>
      </c>
      <c r="R9" s="19">
        <v>10481</v>
      </c>
      <c r="S9" s="19">
        <v>5820</v>
      </c>
      <c r="T9" s="20">
        <f t="shared" si="1"/>
        <v>32595</v>
      </c>
      <c r="U9" s="21">
        <f t="shared" si="2"/>
        <v>89831</v>
      </c>
      <c r="V9" s="61"/>
    </row>
    <row r="10" spans="1:22" ht="17.25" customHeight="1">
      <c r="A10" s="56">
        <v>2014</v>
      </c>
      <c r="B10" s="17">
        <v>1500</v>
      </c>
      <c r="C10" s="18">
        <v>3909</v>
      </c>
      <c r="D10" s="18">
        <v>7924</v>
      </c>
      <c r="E10" s="18">
        <v>5619</v>
      </c>
      <c r="F10" s="18">
        <v>6935</v>
      </c>
      <c r="G10" s="18">
        <v>2770</v>
      </c>
      <c r="H10" s="18">
        <v>6715</v>
      </c>
      <c r="I10" s="18">
        <v>1402</v>
      </c>
      <c r="J10" s="18">
        <v>6064</v>
      </c>
      <c r="K10" s="19">
        <v>1722</v>
      </c>
      <c r="L10" s="19">
        <v>4324</v>
      </c>
      <c r="M10" s="19">
        <v>4119</v>
      </c>
      <c r="N10" s="20">
        <f t="shared" si="0"/>
        <v>53003</v>
      </c>
      <c r="O10" s="53">
        <v>1724</v>
      </c>
      <c r="P10" s="19">
        <v>11155</v>
      </c>
      <c r="Q10" s="19">
        <v>5049</v>
      </c>
      <c r="R10" s="19">
        <v>10244</v>
      </c>
      <c r="S10" s="19">
        <v>5666</v>
      </c>
      <c r="T10" s="20">
        <f t="shared" si="1"/>
        <v>32114</v>
      </c>
      <c r="U10" s="21">
        <f t="shared" si="2"/>
        <v>86841</v>
      </c>
      <c r="V10" s="61"/>
    </row>
    <row r="11" spans="1:22" ht="17.25" customHeight="1">
      <c r="A11" s="56">
        <v>2015</v>
      </c>
      <c r="B11" s="17">
        <v>1481</v>
      </c>
      <c r="C11" s="18">
        <v>3707</v>
      </c>
      <c r="D11" s="18">
        <v>7659</v>
      </c>
      <c r="E11" s="18">
        <v>5157</v>
      </c>
      <c r="F11" s="18">
        <v>6867</v>
      </c>
      <c r="G11" s="18">
        <v>2887</v>
      </c>
      <c r="H11" s="18">
        <v>6627</v>
      </c>
      <c r="I11" s="18">
        <v>1503</v>
      </c>
      <c r="J11" s="18">
        <v>5854</v>
      </c>
      <c r="K11" s="19">
        <v>1673</v>
      </c>
      <c r="L11" s="19">
        <v>4127</v>
      </c>
      <c r="M11" s="24">
        <v>3947</v>
      </c>
      <c r="N11" s="22">
        <f t="shared" si="0"/>
        <v>51489</v>
      </c>
      <c r="O11" s="53">
        <v>2003</v>
      </c>
      <c r="P11" s="19">
        <v>11325</v>
      </c>
      <c r="Q11" s="19">
        <v>5018</v>
      </c>
      <c r="R11" s="19">
        <v>10048</v>
      </c>
      <c r="S11" s="19">
        <v>5664</v>
      </c>
      <c r="T11" s="20">
        <f t="shared" si="1"/>
        <v>32055</v>
      </c>
      <c r="U11" s="23">
        <f t="shared" si="2"/>
        <v>85547</v>
      </c>
      <c r="V11" s="61"/>
    </row>
    <row r="12" spans="1:21" ht="17.25" customHeight="1">
      <c r="A12" s="25"/>
      <c r="B12" s="17"/>
      <c r="C12" s="18"/>
      <c r="D12" s="18"/>
      <c r="E12" s="18"/>
      <c r="F12" s="18"/>
      <c r="G12" s="18"/>
      <c r="H12" s="18"/>
      <c r="I12" s="18"/>
      <c r="J12" s="18"/>
      <c r="K12" s="19"/>
      <c r="L12" s="19"/>
      <c r="M12" s="24"/>
      <c r="N12" s="22"/>
      <c r="O12" s="20"/>
      <c r="P12" s="19"/>
      <c r="Q12" s="19"/>
      <c r="R12" s="19"/>
      <c r="S12" s="19"/>
      <c r="T12" s="20"/>
      <c r="U12" s="23"/>
    </row>
    <row r="13" spans="1:20" s="9" customFormat="1" ht="17.25" customHeight="1">
      <c r="A13" s="10" t="s">
        <v>21</v>
      </c>
      <c r="B13" s="6"/>
      <c r="C13" s="7"/>
      <c r="D13" s="7"/>
      <c r="E13" s="7"/>
      <c r="F13" s="7"/>
      <c r="G13" s="7"/>
      <c r="H13" s="7"/>
      <c r="I13" s="7"/>
      <c r="J13" s="7"/>
      <c r="M13" s="13"/>
      <c r="O13" s="14"/>
      <c r="T13" s="11"/>
    </row>
    <row r="14" spans="1:21" s="9" customFormat="1" ht="17.25" customHeight="1">
      <c r="A14" s="57" t="s">
        <v>35</v>
      </c>
      <c r="B14" s="15">
        <f>(B11-B10)/B10</f>
        <v>-0.012666666666666666</v>
      </c>
      <c r="C14" s="16">
        <f aca="true" t="shared" si="3" ref="C14:U14">(C11-C10)/C10</f>
        <v>-0.051675620363264264</v>
      </c>
      <c r="D14" s="16">
        <f t="shared" si="3"/>
        <v>-0.0334427057041898</v>
      </c>
      <c r="E14" s="16">
        <f t="shared" si="3"/>
        <v>-0.08222103577148959</v>
      </c>
      <c r="F14" s="16">
        <f t="shared" si="3"/>
        <v>-0.00980533525594809</v>
      </c>
      <c r="G14" s="16">
        <f t="shared" si="3"/>
        <v>0.04223826714801444</v>
      </c>
      <c r="H14" s="16">
        <f t="shared" si="3"/>
        <v>-0.013104988830975429</v>
      </c>
      <c r="I14" s="16">
        <f t="shared" si="3"/>
        <v>0.07203994293865906</v>
      </c>
      <c r="J14" s="16">
        <f t="shared" si="3"/>
        <v>-0.034630606860158314</v>
      </c>
      <c r="K14" s="16">
        <f t="shared" si="3"/>
        <v>-0.028455284552845527</v>
      </c>
      <c r="L14" s="16">
        <f t="shared" si="3"/>
        <v>-0.04555966697502312</v>
      </c>
      <c r="M14" s="41">
        <f t="shared" si="3"/>
        <v>-0.04175770818159748</v>
      </c>
      <c r="N14" s="16">
        <f t="shared" si="3"/>
        <v>-0.028564420881836878</v>
      </c>
      <c r="O14" s="15">
        <f t="shared" si="3"/>
        <v>0.16183294663573086</v>
      </c>
      <c r="P14" s="15">
        <f t="shared" si="3"/>
        <v>0.01523980277902286</v>
      </c>
      <c r="Q14" s="16">
        <f t="shared" si="3"/>
        <v>-0.006139829669241434</v>
      </c>
      <c r="R14" s="16">
        <f t="shared" si="3"/>
        <v>-0.019133151112846546</v>
      </c>
      <c r="S14" s="16">
        <f t="shared" si="3"/>
        <v>-0.00035298270384751147</v>
      </c>
      <c r="T14" s="15">
        <f t="shared" si="3"/>
        <v>-0.0018372049573394781</v>
      </c>
      <c r="U14" s="15">
        <f t="shared" si="3"/>
        <v>-0.014900795707096879</v>
      </c>
    </row>
    <row r="15" spans="1:20" ht="12.75">
      <c r="A15" s="13"/>
      <c r="M15" s="13"/>
      <c r="N15" s="11"/>
      <c r="O15" s="11"/>
      <c r="S15" s="13"/>
      <c r="T15" s="13"/>
    </row>
    <row r="16" spans="1:21" ht="12.75">
      <c r="A16" s="57" t="s">
        <v>34</v>
      </c>
      <c r="B16" s="46">
        <f aca="true" t="shared" si="4" ref="B16:U16">(B11-B6)/B6</f>
        <v>-0.1693774537296691</v>
      </c>
      <c r="C16" s="46">
        <f t="shared" si="4"/>
        <v>-0.16358303249097472</v>
      </c>
      <c r="D16" s="46">
        <f t="shared" si="4"/>
        <v>0.10423875432525952</v>
      </c>
      <c r="E16" s="46">
        <f t="shared" si="4"/>
        <v>-0.12444821731748727</v>
      </c>
      <c r="F16" s="46">
        <f t="shared" si="4"/>
        <v>-0.04038569032979318</v>
      </c>
      <c r="G16" s="46">
        <f t="shared" si="4"/>
        <v>0.022308781869688384</v>
      </c>
      <c r="H16" s="46">
        <f t="shared" si="4"/>
        <v>-0.002258355916892502</v>
      </c>
      <c r="I16" s="46">
        <f t="shared" si="4"/>
        <v>0.03583735354927636</v>
      </c>
      <c r="J16" s="46">
        <f t="shared" si="4"/>
        <v>-0.07314756174794174</v>
      </c>
      <c r="K16" s="46">
        <f t="shared" si="4"/>
        <v>-0.17545588960078856</v>
      </c>
      <c r="L16" s="46">
        <f t="shared" si="4"/>
        <v>-0.11247311827956989</v>
      </c>
      <c r="M16" s="46">
        <f t="shared" si="4"/>
        <v>-0.11323298135250505</v>
      </c>
      <c r="N16" s="47">
        <f t="shared" si="4"/>
        <v>-0.056286656891495604</v>
      </c>
      <c r="O16" s="47">
        <f t="shared" si="4"/>
        <v>0.259748427672956</v>
      </c>
      <c r="P16" s="46">
        <f t="shared" si="4"/>
        <v>-0.0672102792191747</v>
      </c>
      <c r="Q16" s="46">
        <f t="shared" si="4"/>
        <v>-0.05195541280937087</v>
      </c>
      <c r="R16" s="46">
        <f t="shared" si="4"/>
        <v>-0.11650400070342039</v>
      </c>
      <c r="S16" s="48">
        <f t="shared" si="4"/>
        <v>-0.10478899952584163</v>
      </c>
      <c r="T16" s="48">
        <f t="shared" si="4"/>
        <v>-0.08763590823703535</v>
      </c>
      <c r="U16" s="46">
        <f t="shared" si="4"/>
        <v>-0.06284781560843083</v>
      </c>
    </row>
    <row r="17" spans="1:21" ht="12.75">
      <c r="A17" s="9"/>
      <c r="B17" s="9"/>
      <c r="M17" s="9"/>
      <c r="N17" s="9"/>
      <c r="O17" s="9"/>
      <c r="S17" s="9"/>
      <c r="T17" s="9"/>
      <c r="U17" s="9"/>
    </row>
    <row r="18" spans="13:14" ht="12.75">
      <c r="M18" s="9"/>
      <c r="N18" s="9"/>
    </row>
    <row r="19" ht="12.75">
      <c r="A19" s="12" t="s">
        <v>22</v>
      </c>
    </row>
    <row r="20" spans="1:21" ht="27.75" customHeight="1">
      <c r="A20" s="80" t="s">
        <v>36</v>
      </c>
      <c r="B20" s="80"/>
      <c r="C20" s="80"/>
      <c r="D20" s="80"/>
      <c r="E20" s="80"/>
      <c r="F20" s="80"/>
      <c r="G20" s="80"/>
      <c r="H20" s="80"/>
      <c r="I20" s="80"/>
      <c r="J20" s="80"/>
      <c r="K20" s="80"/>
      <c r="L20" s="80"/>
      <c r="M20" s="80"/>
      <c r="N20" s="80"/>
      <c r="O20" s="80"/>
      <c r="P20" s="80"/>
      <c r="Q20" s="80"/>
      <c r="R20" s="80"/>
      <c r="S20" s="80"/>
      <c r="T20" s="80"/>
      <c r="U20" s="80"/>
    </row>
    <row r="21" spans="1:21" ht="12.75">
      <c r="A21" s="81" t="s">
        <v>31</v>
      </c>
      <c r="B21" s="81"/>
      <c r="C21" s="81"/>
      <c r="D21" s="81"/>
      <c r="E21" s="81"/>
      <c r="F21" s="81"/>
      <c r="G21" s="81"/>
      <c r="H21" s="81"/>
      <c r="I21" s="81"/>
      <c r="J21" s="81"/>
      <c r="K21" s="81"/>
      <c r="L21" s="81"/>
      <c r="M21" s="81"/>
      <c r="N21" s="81"/>
      <c r="O21" s="81"/>
      <c r="P21" s="81"/>
      <c r="Q21" s="81"/>
      <c r="R21" s="81"/>
      <c r="S21" s="81"/>
      <c r="T21" s="81"/>
      <c r="U21" s="81"/>
    </row>
    <row r="22" spans="1:21" ht="12.75">
      <c r="A22" s="79" t="s">
        <v>37</v>
      </c>
      <c r="B22" s="79"/>
      <c r="C22" s="79"/>
      <c r="D22" s="79"/>
      <c r="E22" s="79"/>
      <c r="F22" s="79"/>
      <c r="G22" s="79"/>
      <c r="H22" s="79"/>
      <c r="I22" s="79"/>
      <c r="J22" s="79"/>
      <c r="K22" s="79"/>
      <c r="L22" s="79"/>
      <c r="M22" s="79"/>
      <c r="N22" s="79"/>
      <c r="O22" s="79"/>
      <c r="P22" s="79"/>
      <c r="Q22" s="79"/>
      <c r="R22" s="79"/>
      <c r="S22" s="79"/>
      <c r="T22" s="79"/>
      <c r="U22" s="79"/>
    </row>
    <row r="28" spans="2:18" ht="12.75">
      <c r="B28" s="8"/>
      <c r="C28" s="8"/>
      <c r="D28" s="8"/>
      <c r="E28" s="8"/>
      <c r="F28" s="8"/>
      <c r="G28" s="8"/>
      <c r="H28" s="8"/>
      <c r="I28" s="8"/>
      <c r="J28" s="8"/>
      <c r="K28" s="8"/>
      <c r="L28" s="8"/>
      <c r="M28" s="8"/>
      <c r="O28" s="8"/>
      <c r="P28" s="8"/>
      <c r="Q28" s="8"/>
      <c r="R28" s="8"/>
    </row>
    <row r="29" spans="2:18" ht="12.75">
      <c r="B29" s="8"/>
      <c r="C29" s="8"/>
      <c r="D29" s="8"/>
      <c r="H29" s="8"/>
      <c r="I29" s="8"/>
      <c r="J29" s="8"/>
      <c r="K29" s="8"/>
      <c r="L29" s="8"/>
      <c r="M29" s="8"/>
      <c r="O29" s="8"/>
      <c r="P29" s="8"/>
      <c r="Q29" s="8"/>
      <c r="R29" s="8"/>
    </row>
    <row r="30" spans="2:18" ht="12.75">
      <c r="B30" s="8"/>
      <c r="C30" s="8"/>
      <c r="D30" s="8"/>
      <c r="H30" s="8"/>
      <c r="I30" s="8"/>
      <c r="J30" s="8"/>
      <c r="K30" s="8"/>
      <c r="L30" s="8"/>
      <c r="M30" s="8"/>
      <c r="O30" s="8"/>
      <c r="P30" s="8"/>
      <c r="Q30" s="8"/>
      <c r="R30" s="8"/>
    </row>
  </sheetData>
  <sheetProtection/>
  <mergeCells count="9">
    <mergeCell ref="A22:U22"/>
    <mergeCell ref="A20:U20"/>
    <mergeCell ref="A21:U21"/>
    <mergeCell ref="A1:U1"/>
    <mergeCell ref="A3:A4"/>
    <mergeCell ref="B3:N3"/>
    <mergeCell ref="O3:O4"/>
    <mergeCell ref="P3:T3"/>
    <mergeCell ref="U3:U4"/>
  </mergeCells>
  <printOptions/>
  <pageMargins left="0.7" right="0.7" top="0.75" bottom="0.75" header="0.3" footer="0.3"/>
  <pageSetup horizontalDpi="600" verticalDpi="600" orientation="landscape" scale="72" r:id="rId1"/>
  <ignoredErrors>
    <ignoredError sqref="N5:N11 T5:T11"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U32"/>
  <sheetViews>
    <sheetView zoomScalePageLayoutView="0" workbookViewId="0" topLeftCell="A1">
      <selection activeCell="I26" sqref="I26"/>
    </sheetView>
  </sheetViews>
  <sheetFormatPr defaultColWidth="9.140625" defaultRowHeight="15"/>
  <cols>
    <col min="1" max="1" width="11.8515625" style="1" customWidth="1"/>
    <col min="2" max="21" width="7.7109375" style="1" customWidth="1"/>
    <col min="22" max="16384" width="9.140625" style="1" customWidth="1"/>
  </cols>
  <sheetData>
    <row r="1" spans="1:21" ht="16.5">
      <c r="A1" s="82" t="s">
        <v>25</v>
      </c>
      <c r="B1" s="82"/>
      <c r="C1" s="82"/>
      <c r="D1" s="82"/>
      <c r="E1" s="82"/>
      <c r="F1" s="82"/>
      <c r="G1" s="82"/>
      <c r="H1" s="82"/>
      <c r="I1" s="82"/>
      <c r="J1" s="82"/>
      <c r="K1" s="82"/>
      <c r="L1" s="82"/>
      <c r="M1" s="82"/>
      <c r="N1" s="82"/>
      <c r="O1" s="82"/>
      <c r="P1" s="82"/>
      <c r="Q1" s="82"/>
      <c r="R1" s="82"/>
      <c r="S1" s="82"/>
      <c r="T1" s="82"/>
      <c r="U1" s="82"/>
    </row>
    <row r="3" spans="1:21" ht="15" customHeight="1">
      <c r="A3" s="83" t="s">
        <v>0</v>
      </c>
      <c r="B3" s="84" t="s">
        <v>23</v>
      </c>
      <c r="C3" s="85"/>
      <c r="D3" s="85"/>
      <c r="E3" s="85"/>
      <c r="F3" s="85"/>
      <c r="G3" s="85"/>
      <c r="H3" s="85"/>
      <c r="I3" s="85"/>
      <c r="J3" s="85"/>
      <c r="K3" s="85"/>
      <c r="L3" s="85"/>
      <c r="M3" s="85"/>
      <c r="N3" s="85"/>
      <c r="O3" s="86" t="s">
        <v>32</v>
      </c>
      <c r="P3" s="85" t="s">
        <v>1</v>
      </c>
      <c r="Q3" s="85"/>
      <c r="R3" s="85"/>
      <c r="S3" s="85"/>
      <c r="T3" s="85"/>
      <c r="U3" s="87" t="s">
        <v>2</v>
      </c>
    </row>
    <row r="4" spans="1:21" ht="95.25" customHeight="1">
      <c r="A4" s="83"/>
      <c r="B4" s="2" t="s">
        <v>3</v>
      </c>
      <c r="C4" s="2" t="s">
        <v>4</v>
      </c>
      <c r="D4" s="2" t="s">
        <v>5</v>
      </c>
      <c r="E4" s="2" t="s">
        <v>6</v>
      </c>
      <c r="F4" s="2" t="s">
        <v>7</v>
      </c>
      <c r="G4" s="2" t="s">
        <v>8</v>
      </c>
      <c r="H4" s="2" t="s">
        <v>9</v>
      </c>
      <c r="I4" s="2" t="s">
        <v>10</v>
      </c>
      <c r="J4" s="2" t="s">
        <v>11</v>
      </c>
      <c r="K4" s="3" t="s">
        <v>12</v>
      </c>
      <c r="L4" s="3" t="s">
        <v>13</v>
      </c>
      <c r="M4" s="3" t="s">
        <v>14</v>
      </c>
      <c r="N4" s="4" t="s">
        <v>15</v>
      </c>
      <c r="O4" s="86"/>
      <c r="P4" s="3" t="s">
        <v>16</v>
      </c>
      <c r="Q4" s="3" t="s">
        <v>17</v>
      </c>
      <c r="R4" s="3" t="s">
        <v>18</v>
      </c>
      <c r="S4" s="3" t="s">
        <v>19</v>
      </c>
      <c r="T4" s="4" t="s">
        <v>20</v>
      </c>
      <c r="U4" s="87"/>
    </row>
    <row r="5" spans="1:21" s="38" customFormat="1" ht="15" customHeight="1">
      <c r="A5" s="54">
        <v>2009</v>
      </c>
      <c r="B5" s="58">
        <v>565</v>
      </c>
      <c r="C5" s="58">
        <v>1044</v>
      </c>
      <c r="D5" s="58">
        <v>2001</v>
      </c>
      <c r="E5" s="58">
        <v>1753</v>
      </c>
      <c r="F5" s="58">
        <v>2689</v>
      </c>
      <c r="G5" s="58">
        <v>931</v>
      </c>
      <c r="H5" s="58">
        <v>2243</v>
      </c>
      <c r="I5" s="58">
        <v>483</v>
      </c>
      <c r="J5" s="58">
        <v>2199</v>
      </c>
      <c r="K5" s="59">
        <v>595</v>
      </c>
      <c r="L5" s="59">
        <v>1134</v>
      </c>
      <c r="M5" s="59">
        <v>1494</v>
      </c>
      <c r="N5" s="63">
        <v>17131</v>
      </c>
      <c r="O5" s="64">
        <v>177</v>
      </c>
      <c r="P5" s="59">
        <v>7701</v>
      </c>
      <c r="Q5" s="59">
        <v>3944</v>
      </c>
      <c r="R5" s="59">
        <v>7805</v>
      </c>
      <c r="S5" s="59">
        <v>4319</v>
      </c>
      <c r="T5" s="63">
        <f aca="true" t="shared" si="0" ref="T5:T11">SUM(P5:S5)</f>
        <v>23769</v>
      </c>
      <c r="U5" s="65">
        <f aca="true" t="shared" si="1" ref="U5:U11">T5+O5+N5</f>
        <v>41077</v>
      </c>
    </row>
    <row r="6" spans="1:21" s="38" customFormat="1" ht="15" customHeight="1">
      <c r="A6" s="55">
        <v>2010</v>
      </c>
      <c r="B6" s="60">
        <v>648</v>
      </c>
      <c r="C6" s="60">
        <v>1175</v>
      </c>
      <c r="D6" s="60">
        <v>2228</v>
      </c>
      <c r="E6" s="60">
        <v>2131</v>
      </c>
      <c r="F6" s="60">
        <v>2900</v>
      </c>
      <c r="G6" s="60">
        <v>1088</v>
      </c>
      <c r="H6" s="60">
        <v>2555</v>
      </c>
      <c r="I6" s="60">
        <v>477</v>
      </c>
      <c r="J6" s="60">
        <v>2259</v>
      </c>
      <c r="K6" s="61">
        <v>656</v>
      </c>
      <c r="L6" s="61">
        <v>1388</v>
      </c>
      <c r="M6" s="61">
        <v>1754</v>
      </c>
      <c r="N6" s="66">
        <v>19259</v>
      </c>
      <c r="O6" s="67">
        <v>200</v>
      </c>
      <c r="P6" s="61">
        <v>8047</v>
      </c>
      <c r="Q6" s="61">
        <v>4173</v>
      </c>
      <c r="R6" s="61">
        <v>4897</v>
      </c>
      <c r="S6" s="61">
        <v>4586</v>
      </c>
      <c r="T6" s="66">
        <f t="shared" si="0"/>
        <v>21703</v>
      </c>
      <c r="U6" s="68">
        <f t="shared" si="1"/>
        <v>41162</v>
      </c>
    </row>
    <row r="7" spans="1:21" s="38" customFormat="1" ht="15" customHeight="1">
      <c r="A7" s="55">
        <v>2011</v>
      </c>
      <c r="B7" s="60">
        <v>592</v>
      </c>
      <c r="C7" s="60">
        <v>1076</v>
      </c>
      <c r="D7" s="60">
        <v>2135</v>
      </c>
      <c r="E7" s="60">
        <v>2133</v>
      </c>
      <c r="F7" s="60">
        <v>2599</v>
      </c>
      <c r="G7" s="60">
        <v>1011</v>
      </c>
      <c r="H7" s="60">
        <v>2550</v>
      </c>
      <c r="I7" s="60">
        <v>449</v>
      </c>
      <c r="J7" s="60">
        <v>2086</v>
      </c>
      <c r="K7" s="61">
        <v>628</v>
      </c>
      <c r="L7" s="61">
        <v>1428</v>
      </c>
      <c r="M7" s="62">
        <v>1698</v>
      </c>
      <c r="N7" s="62">
        <v>18385</v>
      </c>
      <c r="O7" s="69">
        <v>274</v>
      </c>
      <c r="P7" s="61">
        <v>7925</v>
      </c>
      <c r="Q7" s="61">
        <v>4177</v>
      </c>
      <c r="R7" s="61">
        <v>7921</v>
      </c>
      <c r="S7" s="62">
        <v>4619</v>
      </c>
      <c r="T7" s="62">
        <f t="shared" si="0"/>
        <v>24642</v>
      </c>
      <c r="U7" s="70">
        <f t="shared" si="1"/>
        <v>43301</v>
      </c>
    </row>
    <row r="8" spans="1:21" ht="17.25" customHeight="1">
      <c r="A8" s="56">
        <v>2012</v>
      </c>
      <c r="B8" s="71">
        <v>584</v>
      </c>
      <c r="C8" s="72">
        <v>1061</v>
      </c>
      <c r="D8" s="72">
        <v>2149</v>
      </c>
      <c r="E8" s="72">
        <v>1884</v>
      </c>
      <c r="F8" s="72">
        <v>2311</v>
      </c>
      <c r="G8" s="72">
        <v>913</v>
      </c>
      <c r="H8" s="72">
        <v>2320</v>
      </c>
      <c r="I8" s="72">
        <v>410</v>
      </c>
      <c r="J8" s="72">
        <v>1911</v>
      </c>
      <c r="K8" s="61">
        <v>592</v>
      </c>
      <c r="L8" s="61">
        <v>1394</v>
      </c>
      <c r="M8" s="61">
        <v>1477</v>
      </c>
      <c r="N8" s="66">
        <v>17006</v>
      </c>
      <c r="O8" s="73">
        <v>282</v>
      </c>
      <c r="P8" s="61">
        <v>7792</v>
      </c>
      <c r="Q8" s="61">
        <v>4215</v>
      </c>
      <c r="R8" s="61">
        <v>7737</v>
      </c>
      <c r="S8" s="61">
        <v>4443</v>
      </c>
      <c r="T8" s="66">
        <f t="shared" si="0"/>
        <v>24187</v>
      </c>
      <c r="U8" s="21">
        <f t="shared" si="1"/>
        <v>41475</v>
      </c>
    </row>
    <row r="9" spans="1:21" ht="17.25" customHeight="1">
      <c r="A9" s="56">
        <v>2013</v>
      </c>
      <c r="B9" s="17">
        <v>572</v>
      </c>
      <c r="C9" s="18">
        <v>960</v>
      </c>
      <c r="D9" s="18">
        <v>2324</v>
      </c>
      <c r="E9" s="18">
        <v>1851</v>
      </c>
      <c r="F9" s="18">
        <v>2304</v>
      </c>
      <c r="G9" s="18">
        <v>960</v>
      </c>
      <c r="H9" s="18">
        <v>2234</v>
      </c>
      <c r="I9" s="18">
        <v>410</v>
      </c>
      <c r="J9" s="18">
        <v>1948</v>
      </c>
      <c r="K9" s="19">
        <v>585</v>
      </c>
      <c r="L9" s="19">
        <v>1323</v>
      </c>
      <c r="M9" s="19">
        <v>1387</v>
      </c>
      <c r="N9" s="20">
        <v>16858</v>
      </c>
      <c r="O9" s="53">
        <v>314</v>
      </c>
      <c r="P9" s="19">
        <v>7638</v>
      </c>
      <c r="Q9" s="19">
        <v>4196</v>
      </c>
      <c r="R9" s="19">
        <v>7432</v>
      </c>
      <c r="S9" s="19">
        <v>4177</v>
      </c>
      <c r="T9" s="20">
        <f t="shared" si="0"/>
        <v>23443</v>
      </c>
      <c r="U9" s="21">
        <f t="shared" si="1"/>
        <v>40615</v>
      </c>
    </row>
    <row r="10" spans="1:21" ht="17.25" customHeight="1">
      <c r="A10" s="56">
        <v>2014</v>
      </c>
      <c r="B10" s="17">
        <v>591</v>
      </c>
      <c r="C10" s="18">
        <v>858</v>
      </c>
      <c r="D10" s="18">
        <v>2366</v>
      </c>
      <c r="E10" s="18">
        <v>1658</v>
      </c>
      <c r="F10" s="18">
        <v>2222</v>
      </c>
      <c r="G10" s="18">
        <v>1015</v>
      </c>
      <c r="H10" s="18">
        <v>2171</v>
      </c>
      <c r="I10" s="18">
        <v>364</v>
      </c>
      <c r="J10" s="18">
        <v>1872</v>
      </c>
      <c r="K10" s="19">
        <v>530</v>
      </c>
      <c r="L10" s="19">
        <v>1301</v>
      </c>
      <c r="M10" s="19">
        <v>1346</v>
      </c>
      <c r="N10" s="20">
        <v>16294</v>
      </c>
      <c r="O10" s="53">
        <v>338</v>
      </c>
      <c r="P10" s="19">
        <v>7562</v>
      </c>
      <c r="Q10" s="19">
        <v>4134</v>
      </c>
      <c r="R10" s="19">
        <v>7218</v>
      </c>
      <c r="S10" s="19">
        <v>4149</v>
      </c>
      <c r="T10" s="20">
        <f t="shared" si="0"/>
        <v>23063</v>
      </c>
      <c r="U10" s="21">
        <f t="shared" si="1"/>
        <v>39695</v>
      </c>
    </row>
    <row r="11" spans="1:21" ht="17.25" customHeight="1">
      <c r="A11" s="56">
        <v>2015</v>
      </c>
      <c r="B11" s="17">
        <v>589</v>
      </c>
      <c r="C11" s="18">
        <v>790</v>
      </c>
      <c r="D11" s="18">
        <v>2149</v>
      </c>
      <c r="E11" s="18">
        <v>1434</v>
      </c>
      <c r="F11" s="18">
        <v>2153</v>
      </c>
      <c r="G11" s="18">
        <v>968</v>
      </c>
      <c r="H11" s="18">
        <v>1953</v>
      </c>
      <c r="I11" s="18">
        <v>380</v>
      </c>
      <c r="J11" s="18">
        <v>1756</v>
      </c>
      <c r="K11" s="19">
        <v>552</v>
      </c>
      <c r="L11" s="19">
        <v>1213</v>
      </c>
      <c r="M11" s="24">
        <v>1370</v>
      </c>
      <c r="N11" s="22">
        <v>15307</v>
      </c>
      <c r="O11" s="53">
        <v>376</v>
      </c>
      <c r="P11" s="19">
        <v>7647</v>
      </c>
      <c r="Q11" s="19">
        <v>4013</v>
      </c>
      <c r="R11" s="19">
        <v>7063</v>
      </c>
      <c r="S11" s="19">
        <v>4136</v>
      </c>
      <c r="T11" s="20">
        <f t="shared" si="0"/>
        <v>22859</v>
      </c>
      <c r="U11" s="23">
        <f t="shared" si="1"/>
        <v>38542</v>
      </c>
    </row>
    <row r="12" spans="1:21" ht="17.25" customHeight="1">
      <c r="A12" s="25"/>
      <c r="B12" s="17"/>
      <c r="C12" s="18"/>
      <c r="D12" s="18"/>
      <c r="E12" s="18"/>
      <c r="F12" s="18"/>
      <c r="G12" s="18"/>
      <c r="H12" s="18"/>
      <c r="I12" s="18"/>
      <c r="J12" s="18"/>
      <c r="K12" s="19"/>
      <c r="L12" s="19"/>
      <c r="M12" s="24"/>
      <c r="N12" s="22"/>
      <c r="O12" s="20"/>
      <c r="P12" s="19"/>
      <c r="Q12" s="19"/>
      <c r="R12" s="19"/>
      <c r="S12" s="19"/>
      <c r="T12" s="20"/>
      <c r="U12" s="23"/>
    </row>
    <row r="13" spans="1:20" s="9" customFormat="1" ht="17.25" customHeight="1">
      <c r="A13" s="10" t="s">
        <v>21</v>
      </c>
      <c r="B13" s="6"/>
      <c r="C13" s="7"/>
      <c r="D13" s="7"/>
      <c r="E13" s="7"/>
      <c r="F13" s="7"/>
      <c r="G13" s="7"/>
      <c r="H13" s="7"/>
      <c r="I13" s="7"/>
      <c r="J13" s="7"/>
      <c r="M13" s="13"/>
      <c r="O13" s="14"/>
      <c r="T13" s="11"/>
    </row>
    <row r="14" spans="1:21" s="9" customFormat="1" ht="17.25" customHeight="1">
      <c r="A14" s="57" t="s">
        <v>35</v>
      </c>
      <c r="B14" s="15">
        <f>(B11-B10)/B10</f>
        <v>-0.00338409475465313</v>
      </c>
      <c r="C14" s="16">
        <f aca="true" t="shared" si="2" ref="C14:U14">(C11-C10)/C10</f>
        <v>-0.07925407925407925</v>
      </c>
      <c r="D14" s="16">
        <f t="shared" si="2"/>
        <v>-0.09171597633136094</v>
      </c>
      <c r="E14" s="16">
        <f t="shared" si="2"/>
        <v>-0.13510253317249699</v>
      </c>
      <c r="F14" s="16">
        <f t="shared" si="2"/>
        <v>-0.031053105310531053</v>
      </c>
      <c r="G14" s="16">
        <f t="shared" si="2"/>
        <v>-0.04630541871921182</v>
      </c>
      <c r="H14" s="16">
        <f t="shared" si="2"/>
        <v>-0.10041455550437586</v>
      </c>
      <c r="I14" s="16">
        <f t="shared" si="2"/>
        <v>0.04395604395604396</v>
      </c>
      <c r="J14" s="16">
        <f t="shared" si="2"/>
        <v>-0.06196581196581197</v>
      </c>
      <c r="K14" s="16">
        <f t="shared" si="2"/>
        <v>0.04150943396226415</v>
      </c>
      <c r="L14" s="16">
        <f t="shared" si="2"/>
        <v>-0.06764027671022291</v>
      </c>
      <c r="M14" s="41">
        <f t="shared" si="2"/>
        <v>0.017830609212481426</v>
      </c>
      <c r="N14" s="16">
        <f t="shared" si="2"/>
        <v>-0.0605744445808273</v>
      </c>
      <c r="O14" s="15">
        <f t="shared" si="2"/>
        <v>0.11242603550295859</v>
      </c>
      <c r="P14" s="15">
        <f t="shared" si="2"/>
        <v>0.0112404125892621</v>
      </c>
      <c r="Q14" s="16">
        <f t="shared" si="2"/>
        <v>-0.02926947266569908</v>
      </c>
      <c r="R14" s="16">
        <f t="shared" si="2"/>
        <v>-0.02147409254641175</v>
      </c>
      <c r="S14" s="16">
        <f t="shared" si="2"/>
        <v>-0.0031332851289467343</v>
      </c>
      <c r="T14" s="15">
        <f t="shared" si="2"/>
        <v>-0.008845336686467501</v>
      </c>
      <c r="U14" s="15">
        <f t="shared" si="2"/>
        <v>-0.029046479405466685</v>
      </c>
    </row>
    <row r="15" spans="1:20" ht="12.75">
      <c r="A15" s="13"/>
      <c r="M15" s="13"/>
      <c r="N15" s="11"/>
      <c r="O15" s="11"/>
      <c r="S15" s="13"/>
      <c r="T15" s="13"/>
    </row>
    <row r="16" spans="1:21" ht="12.75">
      <c r="A16" s="57" t="s">
        <v>34</v>
      </c>
      <c r="B16" s="46">
        <f aca="true" t="shared" si="3" ref="B16:U16">(B11-B6)/B6</f>
        <v>-0.09104938271604938</v>
      </c>
      <c r="C16" s="46">
        <f t="shared" si="3"/>
        <v>-0.3276595744680851</v>
      </c>
      <c r="D16" s="46">
        <f t="shared" si="3"/>
        <v>-0.035457809694793535</v>
      </c>
      <c r="E16" s="46">
        <f t="shared" si="3"/>
        <v>-0.32707648991084</v>
      </c>
      <c r="F16" s="46">
        <f t="shared" si="3"/>
        <v>-0.2575862068965517</v>
      </c>
      <c r="G16" s="46">
        <f t="shared" si="3"/>
        <v>-0.11029411764705882</v>
      </c>
      <c r="H16" s="46">
        <f t="shared" si="3"/>
        <v>-0.2356164383561644</v>
      </c>
      <c r="I16" s="46">
        <f t="shared" si="3"/>
        <v>-0.20335429769392033</v>
      </c>
      <c r="J16" s="46">
        <f t="shared" si="3"/>
        <v>-0.22266489597166889</v>
      </c>
      <c r="K16" s="46">
        <f t="shared" si="3"/>
        <v>-0.15853658536585366</v>
      </c>
      <c r="L16" s="46">
        <f t="shared" si="3"/>
        <v>-0.1260806916426513</v>
      </c>
      <c r="M16" s="46">
        <f t="shared" si="3"/>
        <v>-0.21892816419612315</v>
      </c>
      <c r="N16" s="47">
        <f t="shared" si="3"/>
        <v>-0.20520276234487772</v>
      </c>
      <c r="O16" s="47">
        <f t="shared" si="3"/>
        <v>0.88</v>
      </c>
      <c r="P16" s="46">
        <f t="shared" si="3"/>
        <v>-0.04970796570150367</v>
      </c>
      <c r="Q16" s="46">
        <f t="shared" si="3"/>
        <v>-0.03834172058471124</v>
      </c>
      <c r="R16" s="46">
        <f t="shared" si="3"/>
        <v>0.4423116193587911</v>
      </c>
      <c r="S16" s="48">
        <f t="shared" si="3"/>
        <v>-0.09812472743131269</v>
      </c>
      <c r="T16" s="48">
        <f t="shared" si="3"/>
        <v>0.053264525641616364</v>
      </c>
      <c r="U16" s="46">
        <f t="shared" si="3"/>
        <v>-0.06365094018755163</v>
      </c>
    </row>
    <row r="17" spans="1:21" ht="12.75">
      <c r="A17" s="9"/>
      <c r="B17" s="9"/>
      <c r="C17" s="9"/>
      <c r="D17" s="9"/>
      <c r="E17" s="9"/>
      <c r="F17" s="9"/>
      <c r="G17" s="9"/>
      <c r="H17" s="9"/>
      <c r="I17" s="9"/>
      <c r="J17" s="9"/>
      <c r="K17" s="9"/>
      <c r="L17" s="9"/>
      <c r="M17" s="9"/>
      <c r="N17" s="9"/>
      <c r="O17" s="9"/>
      <c r="P17" s="9"/>
      <c r="Q17" s="9"/>
      <c r="R17" s="9"/>
      <c r="S17" s="9"/>
      <c r="T17" s="9"/>
      <c r="U17" s="9"/>
    </row>
    <row r="18" spans="13:14" ht="12.75">
      <c r="M18" s="9"/>
      <c r="N18" s="9"/>
    </row>
    <row r="19" ht="12.75">
      <c r="A19" s="12" t="s">
        <v>22</v>
      </c>
    </row>
    <row r="20" spans="1:21" ht="27.75" customHeight="1">
      <c r="A20" s="80" t="s">
        <v>36</v>
      </c>
      <c r="B20" s="80"/>
      <c r="C20" s="80"/>
      <c r="D20" s="80"/>
      <c r="E20" s="80"/>
      <c r="F20" s="80"/>
      <c r="G20" s="80"/>
      <c r="H20" s="80"/>
      <c r="I20" s="80"/>
      <c r="J20" s="80"/>
      <c r="K20" s="80"/>
      <c r="L20" s="80"/>
      <c r="M20" s="80"/>
      <c r="N20" s="80"/>
      <c r="O20" s="80"/>
      <c r="P20" s="80"/>
      <c r="Q20" s="80"/>
      <c r="R20" s="80"/>
      <c r="S20" s="80"/>
      <c r="T20" s="80"/>
      <c r="U20" s="80"/>
    </row>
    <row r="21" spans="1:21" ht="12.75">
      <c r="A21" s="81" t="s">
        <v>31</v>
      </c>
      <c r="B21" s="81"/>
      <c r="C21" s="81"/>
      <c r="D21" s="81"/>
      <c r="E21" s="81"/>
      <c r="F21" s="81"/>
      <c r="G21" s="81"/>
      <c r="H21" s="81"/>
      <c r="I21" s="81"/>
      <c r="J21" s="81"/>
      <c r="K21" s="81"/>
      <c r="L21" s="81"/>
      <c r="M21" s="81"/>
      <c r="N21" s="81"/>
      <c r="O21" s="81"/>
      <c r="P21" s="81"/>
      <c r="Q21" s="81"/>
      <c r="R21" s="81"/>
      <c r="S21" s="81"/>
      <c r="T21" s="81"/>
      <c r="U21" s="81"/>
    </row>
    <row r="22" spans="1:21" ht="12.75">
      <c r="A22" s="79" t="s">
        <v>37</v>
      </c>
      <c r="B22" s="79"/>
      <c r="C22" s="79"/>
      <c r="D22" s="79"/>
      <c r="E22" s="79"/>
      <c r="F22" s="79"/>
      <c r="G22" s="79"/>
      <c r="H22" s="79"/>
      <c r="I22" s="79"/>
      <c r="J22" s="79"/>
      <c r="K22" s="79"/>
      <c r="L22" s="79"/>
      <c r="M22" s="79"/>
      <c r="N22" s="79"/>
      <c r="O22" s="79"/>
      <c r="P22" s="79"/>
      <c r="Q22" s="79"/>
      <c r="R22" s="79"/>
      <c r="S22" s="79"/>
      <c r="T22" s="79"/>
      <c r="U22" s="79"/>
    </row>
    <row r="30" spans="3:18" ht="12.75">
      <c r="C30" s="8"/>
      <c r="D30" s="8"/>
      <c r="E30" s="8"/>
      <c r="J30" s="8"/>
      <c r="L30" s="8"/>
      <c r="M30" s="8"/>
      <c r="O30" s="8"/>
      <c r="P30" s="8"/>
      <c r="Q30" s="8"/>
      <c r="R30" s="8"/>
    </row>
    <row r="31" spans="4:18" ht="12.75">
      <c r="D31" s="8"/>
      <c r="E31" s="8"/>
      <c r="J31" s="8"/>
      <c r="L31" s="8"/>
      <c r="M31" s="8"/>
      <c r="O31" s="8"/>
      <c r="P31" s="8"/>
      <c r="Q31" s="8"/>
      <c r="R31" s="8"/>
    </row>
    <row r="32" spans="4:18" ht="12.75">
      <c r="D32" s="8"/>
      <c r="E32" s="8"/>
      <c r="J32" s="8"/>
      <c r="L32" s="8"/>
      <c r="M32" s="8"/>
      <c r="O32" s="8"/>
      <c r="P32" s="8"/>
      <c r="Q32" s="8"/>
      <c r="R32" s="8"/>
    </row>
  </sheetData>
  <sheetProtection/>
  <mergeCells count="9">
    <mergeCell ref="A22:U22"/>
    <mergeCell ref="A20:U20"/>
    <mergeCell ref="A21:U21"/>
    <mergeCell ref="A1:U1"/>
    <mergeCell ref="A3:A4"/>
    <mergeCell ref="B3:N3"/>
    <mergeCell ref="O3:O4"/>
    <mergeCell ref="P3:T3"/>
    <mergeCell ref="U3:U4"/>
  </mergeCells>
  <printOptions/>
  <pageMargins left="0.7" right="0.7" top="0.75" bottom="0.75" header="0.3" footer="0.3"/>
  <pageSetup fitToHeight="1" fitToWidth="1" horizontalDpi="600" verticalDpi="600" orientation="landscape" scale="73" r:id="rId1"/>
  <ignoredErrors>
    <ignoredError sqref="T5:T11"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U52"/>
  <sheetViews>
    <sheetView zoomScalePageLayoutView="0" workbookViewId="0" topLeftCell="A1">
      <selection activeCell="E36" sqref="E36:E38"/>
    </sheetView>
  </sheetViews>
  <sheetFormatPr defaultColWidth="9.140625" defaultRowHeight="15"/>
  <cols>
    <col min="1" max="1" width="11.8515625" style="1" customWidth="1"/>
    <col min="2" max="21" width="7.7109375" style="1" customWidth="1"/>
    <col min="22" max="16384" width="9.140625" style="1" customWidth="1"/>
  </cols>
  <sheetData>
    <row r="1" spans="1:21" ht="16.5">
      <c r="A1" s="82" t="s">
        <v>26</v>
      </c>
      <c r="B1" s="82"/>
      <c r="C1" s="82"/>
      <c r="D1" s="82"/>
      <c r="E1" s="82"/>
      <c r="F1" s="82"/>
      <c r="G1" s="82"/>
      <c r="H1" s="82"/>
      <c r="I1" s="82"/>
      <c r="J1" s="82"/>
      <c r="K1" s="82"/>
      <c r="L1" s="82"/>
      <c r="M1" s="82"/>
      <c r="N1" s="82"/>
      <c r="O1" s="82"/>
      <c r="P1" s="82"/>
      <c r="Q1" s="82"/>
      <c r="R1" s="82"/>
      <c r="S1" s="82"/>
      <c r="T1" s="82"/>
      <c r="U1" s="82"/>
    </row>
    <row r="3" spans="1:21" ht="15" customHeight="1">
      <c r="A3" s="83" t="s">
        <v>0</v>
      </c>
      <c r="B3" s="84" t="s">
        <v>23</v>
      </c>
      <c r="C3" s="85"/>
      <c r="D3" s="85"/>
      <c r="E3" s="85"/>
      <c r="F3" s="85"/>
      <c r="G3" s="85"/>
      <c r="H3" s="85"/>
      <c r="I3" s="85"/>
      <c r="J3" s="85"/>
      <c r="K3" s="85"/>
      <c r="L3" s="85"/>
      <c r="M3" s="85"/>
      <c r="N3" s="85"/>
      <c r="O3" s="86" t="s">
        <v>32</v>
      </c>
      <c r="P3" s="85" t="s">
        <v>1</v>
      </c>
      <c r="Q3" s="85"/>
      <c r="R3" s="85"/>
      <c r="S3" s="85"/>
      <c r="T3" s="85"/>
      <c r="U3" s="87" t="s">
        <v>2</v>
      </c>
    </row>
    <row r="4" spans="1:21" ht="95.25" customHeight="1">
      <c r="A4" s="83"/>
      <c r="B4" s="2" t="s">
        <v>3</v>
      </c>
      <c r="C4" s="2" t="s">
        <v>4</v>
      </c>
      <c r="D4" s="2" t="s">
        <v>5</v>
      </c>
      <c r="E4" s="2" t="s">
        <v>6</v>
      </c>
      <c r="F4" s="2" t="s">
        <v>7</v>
      </c>
      <c r="G4" s="2" t="s">
        <v>8</v>
      </c>
      <c r="H4" s="2" t="s">
        <v>9</v>
      </c>
      <c r="I4" s="2" t="s">
        <v>10</v>
      </c>
      <c r="J4" s="2" t="s">
        <v>11</v>
      </c>
      <c r="K4" s="3" t="s">
        <v>12</v>
      </c>
      <c r="L4" s="3" t="s">
        <v>13</v>
      </c>
      <c r="M4" s="3" t="s">
        <v>14</v>
      </c>
      <c r="N4" s="4" t="s">
        <v>15</v>
      </c>
      <c r="O4" s="86"/>
      <c r="P4" s="3" t="s">
        <v>16</v>
      </c>
      <c r="Q4" s="3" t="s">
        <v>17</v>
      </c>
      <c r="R4" s="3" t="s">
        <v>18</v>
      </c>
      <c r="S4" s="3" t="s">
        <v>19</v>
      </c>
      <c r="T4" s="4" t="s">
        <v>20</v>
      </c>
      <c r="U4" s="87"/>
    </row>
    <row r="5" spans="1:21" s="38" customFormat="1" ht="15" customHeight="1">
      <c r="A5" s="54">
        <v>2009</v>
      </c>
      <c r="B5" s="58">
        <v>1166</v>
      </c>
      <c r="C5" s="58">
        <v>3012</v>
      </c>
      <c r="D5" s="58">
        <v>4326</v>
      </c>
      <c r="E5" s="58">
        <v>3387</v>
      </c>
      <c r="F5" s="58">
        <v>3801</v>
      </c>
      <c r="G5" s="58">
        <v>1691</v>
      </c>
      <c r="H5" s="58">
        <v>3740</v>
      </c>
      <c r="I5" s="58">
        <v>954</v>
      </c>
      <c r="J5" s="58">
        <v>3741</v>
      </c>
      <c r="K5" s="59">
        <v>1292</v>
      </c>
      <c r="L5" s="59">
        <v>2839</v>
      </c>
      <c r="M5" s="59">
        <v>2761</v>
      </c>
      <c r="N5" s="63">
        <v>32710</v>
      </c>
      <c r="O5" s="64">
        <v>1216</v>
      </c>
      <c r="P5" s="59">
        <v>4001</v>
      </c>
      <c r="Q5" s="59">
        <v>1157</v>
      </c>
      <c r="R5" s="59">
        <v>3605</v>
      </c>
      <c r="S5" s="59">
        <v>1762</v>
      </c>
      <c r="T5" s="63">
        <f aca="true" t="shared" si="0" ref="T5:T11">SUM(P5:S5)</f>
        <v>10525</v>
      </c>
      <c r="U5" s="65">
        <f aca="true" t="shared" si="1" ref="U5:U11">T5+O5+N5</f>
        <v>44451</v>
      </c>
    </row>
    <row r="6" spans="1:21" s="38" customFormat="1" ht="15" customHeight="1">
      <c r="A6" s="55">
        <v>2010</v>
      </c>
      <c r="B6" s="60">
        <v>1135</v>
      </c>
      <c r="C6" s="60">
        <v>3257</v>
      </c>
      <c r="D6" s="60">
        <v>4708</v>
      </c>
      <c r="E6" s="60">
        <v>3759</v>
      </c>
      <c r="F6" s="60">
        <v>4256</v>
      </c>
      <c r="G6" s="60">
        <v>1736</v>
      </c>
      <c r="H6" s="60">
        <v>4087</v>
      </c>
      <c r="I6" s="60">
        <v>974</v>
      </c>
      <c r="J6" s="60">
        <v>4057</v>
      </c>
      <c r="K6" s="61">
        <v>1373</v>
      </c>
      <c r="L6" s="61">
        <v>3262</v>
      </c>
      <c r="M6" s="61">
        <v>2697</v>
      </c>
      <c r="N6" s="66">
        <v>35301</v>
      </c>
      <c r="O6" s="67">
        <v>1390</v>
      </c>
      <c r="P6" s="61">
        <v>4094</v>
      </c>
      <c r="Q6" s="61">
        <v>1110</v>
      </c>
      <c r="R6" s="61">
        <v>3476</v>
      </c>
      <c r="S6" s="61">
        <v>1741</v>
      </c>
      <c r="T6" s="66">
        <f t="shared" si="0"/>
        <v>10421</v>
      </c>
      <c r="U6" s="68">
        <f t="shared" si="1"/>
        <v>47112</v>
      </c>
    </row>
    <row r="7" spans="1:21" s="38" customFormat="1" ht="15" customHeight="1">
      <c r="A7" s="55">
        <v>2011</v>
      </c>
      <c r="B7" s="60">
        <v>1124</v>
      </c>
      <c r="C7" s="60">
        <v>3293</v>
      </c>
      <c r="D7" s="60">
        <v>4852</v>
      </c>
      <c r="E7" s="60">
        <v>3838</v>
      </c>
      <c r="F7" s="60">
        <v>4746</v>
      </c>
      <c r="G7" s="60">
        <v>1835</v>
      </c>
      <c r="H7" s="60">
        <v>4427</v>
      </c>
      <c r="I7" s="60">
        <v>988</v>
      </c>
      <c r="J7" s="60">
        <v>4062</v>
      </c>
      <c r="K7" s="61">
        <v>1464</v>
      </c>
      <c r="L7" s="61">
        <v>3475</v>
      </c>
      <c r="M7" s="62">
        <v>2653</v>
      </c>
      <c r="N7" s="62">
        <v>36757</v>
      </c>
      <c r="O7" s="69">
        <v>1458</v>
      </c>
      <c r="P7" s="61">
        <v>4001</v>
      </c>
      <c r="Q7" s="61">
        <v>998</v>
      </c>
      <c r="R7" s="61">
        <v>3341</v>
      </c>
      <c r="S7" s="62">
        <v>1564</v>
      </c>
      <c r="T7" s="62">
        <f t="shared" si="0"/>
        <v>9904</v>
      </c>
      <c r="U7" s="70">
        <f t="shared" si="1"/>
        <v>48119</v>
      </c>
    </row>
    <row r="8" spans="1:21" ht="17.25" customHeight="1">
      <c r="A8" s="56">
        <v>2012</v>
      </c>
      <c r="B8" s="71">
        <v>1075</v>
      </c>
      <c r="C8" s="72">
        <v>3521</v>
      </c>
      <c r="D8" s="72">
        <v>4985</v>
      </c>
      <c r="E8" s="72">
        <v>4228</v>
      </c>
      <c r="F8" s="72">
        <v>4772</v>
      </c>
      <c r="G8" s="72">
        <v>1887</v>
      </c>
      <c r="H8" s="72">
        <v>4750</v>
      </c>
      <c r="I8" s="72">
        <v>966</v>
      </c>
      <c r="J8" s="72">
        <v>4378</v>
      </c>
      <c r="K8" s="61">
        <v>1491</v>
      </c>
      <c r="L8" s="61">
        <v>3480</v>
      </c>
      <c r="M8" s="61">
        <v>2993</v>
      </c>
      <c r="N8" s="66">
        <v>38526</v>
      </c>
      <c r="O8" s="73">
        <v>1493</v>
      </c>
      <c r="P8" s="61">
        <v>3819</v>
      </c>
      <c r="Q8" s="61">
        <v>792</v>
      </c>
      <c r="R8" s="61">
        <v>3063</v>
      </c>
      <c r="S8" s="61">
        <v>1579</v>
      </c>
      <c r="T8" s="66">
        <f t="shared" si="0"/>
        <v>9253</v>
      </c>
      <c r="U8" s="21">
        <f t="shared" si="1"/>
        <v>49272</v>
      </c>
    </row>
    <row r="9" spans="1:21" ht="17.25" customHeight="1">
      <c r="A9" s="56">
        <v>2013</v>
      </c>
      <c r="B9" s="17">
        <v>1052</v>
      </c>
      <c r="C9" s="18">
        <v>3425</v>
      </c>
      <c r="D9" s="18">
        <v>5299</v>
      </c>
      <c r="E9" s="18">
        <v>4117</v>
      </c>
      <c r="F9" s="18">
        <v>4962</v>
      </c>
      <c r="G9" s="18">
        <v>1828</v>
      </c>
      <c r="H9" s="18">
        <v>4763</v>
      </c>
      <c r="I9" s="18">
        <v>1079</v>
      </c>
      <c r="J9" s="18">
        <v>4319</v>
      </c>
      <c r="K9" s="19">
        <v>1441</v>
      </c>
      <c r="L9" s="19">
        <v>3397</v>
      </c>
      <c r="M9" s="19">
        <v>2947</v>
      </c>
      <c r="N9" s="20">
        <v>38629</v>
      </c>
      <c r="O9" s="53">
        <v>1435</v>
      </c>
      <c r="P9" s="19">
        <v>3722</v>
      </c>
      <c r="Q9" s="19">
        <v>738</v>
      </c>
      <c r="R9" s="19">
        <v>3049</v>
      </c>
      <c r="S9" s="19">
        <v>1643</v>
      </c>
      <c r="T9" s="20">
        <f t="shared" si="0"/>
        <v>9152</v>
      </c>
      <c r="U9" s="21">
        <f t="shared" si="1"/>
        <v>49216</v>
      </c>
    </row>
    <row r="10" spans="1:21" ht="17.25" customHeight="1">
      <c r="A10" s="56">
        <v>2014</v>
      </c>
      <c r="B10" s="17">
        <v>909</v>
      </c>
      <c r="C10" s="18">
        <v>3051</v>
      </c>
      <c r="D10" s="18">
        <v>5558</v>
      </c>
      <c r="E10" s="18">
        <v>3961</v>
      </c>
      <c r="F10" s="18">
        <v>4713</v>
      </c>
      <c r="G10" s="18">
        <v>1755</v>
      </c>
      <c r="H10" s="18">
        <v>4544</v>
      </c>
      <c r="I10" s="18">
        <v>1038</v>
      </c>
      <c r="J10" s="18">
        <v>4192</v>
      </c>
      <c r="K10" s="19">
        <v>1192</v>
      </c>
      <c r="L10" s="19">
        <v>3023</v>
      </c>
      <c r="M10" s="19">
        <v>2773</v>
      </c>
      <c r="N10" s="20">
        <v>36709</v>
      </c>
      <c r="O10" s="53">
        <v>1386</v>
      </c>
      <c r="P10" s="19">
        <v>3593</v>
      </c>
      <c r="Q10" s="19">
        <v>915</v>
      </c>
      <c r="R10" s="19">
        <v>3026</v>
      </c>
      <c r="S10" s="19">
        <v>1517</v>
      </c>
      <c r="T10" s="20">
        <f t="shared" si="0"/>
        <v>9051</v>
      </c>
      <c r="U10" s="21">
        <f t="shared" si="1"/>
        <v>47146</v>
      </c>
    </row>
    <row r="11" spans="1:21" ht="17.25" customHeight="1">
      <c r="A11" s="56">
        <v>2015</v>
      </c>
      <c r="B11" s="17">
        <v>892</v>
      </c>
      <c r="C11" s="18">
        <v>2917</v>
      </c>
      <c r="D11" s="18">
        <v>5510</v>
      </c>
      <c r="E11" s="18">
        <v>3723</v>
      </c>
      <c r="F11" s="18">
        <v>4714</v>
      </c>
      <c r="G11" s="18">
        <v>1919</v>
      </c>
      <c r="H11" s="18">
        <v>4674</v>
      </c>
      <c r="I11" s="18">
        <v>1123</v>
      </c>
      <c r="J11" s="18">
        <v>4098</v>
      </c>
      <c r="K11" s="19">
        <v>1121</v>
      </c>
      <c r="L11" s="19">
        <v>2914</v>
      </c>
      <c r="M11" s="24">
        <v>2577</v>
      </c>
      <c r="N11" s="22">
        <v>36182</v>
      </c>
      <c r="O11" s="53">
        <v>1627</v>
      </c>
      <c r="P11" s="19">
        <v>3678</v>
      </c>
      <c r="Q11" s="19">
        <v>1005</v>
      </c>
      <c r="R11" s="19">
        <v>2985</v>
      </c>
      <c r="S11" s="19">
        <v>1528</v>
      </c>
      <c r="T11" s="20">
        <f t="shared" si="0"/>
        <v>9196</v>
      </c>
      <c r="U11" s="23">
        <f t="shared" si="1"/>
        <v>47005</v>
      </c>
    </row>
    <row r="12" spans="1:21" ht="17.25" customHeight="1">
      <c r="A12" s="25"/>
      <c r="B12" s="17"/>
      <c r="C12" s="18"/>
      <c r="D12" s="18"/>
      <c r="E12" s="18"/>
      <c r="F12" s="18"/>
      <c r="G12" s="18"/>
      <c r="H12" s="18"/>
      <c r="I12" s="18"/>
      <c r="J12" s="18"/>
      <c r="K12" s="19"/>
      <c r="L12" s="19"/>
      <c r="M12" s="24"/>
      <c r="N12" s="22"/>
      <c r="O12" s="20"/>
      <c r="P12" s="19"/>
      <c r="Q12" s="19"/>
      <c r="R12" s="19"/>
      <c r="S12" s="19"/>
      <c r="T12" s="20"/>
      <c r="U12" s="23"/>
    </row>
    <row r="13" spans="1:20" s="9" customFormat="1" ht="17.25" customHeight="1">
      <c r="A13" s="10" t="s">
        <v>21</v>
      </c>
      <c r="B13" s="6"/>
      <c r="C13" s="7"/>
      <c r="D13" s="7"/>
      <c r="E13" s="7"/>
      <c r="F13" s="7"/>
      <c r="G13" s="7"/>
      <c r="H13" s="7"/>
      <c r="I13" s="7"/>
      <c r="J13" s="7"/>
      <c r="M13" s="13"/>
      <c r="O13" s="14"/>
      <c r="T13" s="11"/>
    </row>
    <row r="14" spans="1:21" s="9" customFormat="1" ht="17.25" customHeight="1">
      <c r="A14" s="57" t="s">
        <v>35</v>
      </c>
      <c r="B14" s="15">
        <f>(B11-B10)/B10</f>
        <v>-0.0187018701870187</v>
      </c>
      <c r="C14" s="16">
        <f aca="true" t="shared" si="2" ref="C14:U14">(C11-C10)/C10</f>
        <v>-0.04392002622091118</v>
      </c>
      <c r="D14" s="16">
        <f t="shared" si="2"/>
        <v>-0.008636200071968334</v>
      </c>
      <c r="E14" s="16">
        <f t="shared" si="2"/>
        <v>-0.060085836909871244</v>
      </c>
      <c r="F14" s="16">
        <f t="shared" si="2"/>
        <v>0.0002121790791427965</v>
      </c>
      <c r="G14" s="16">
        <f t="shared" si="2"/>
        <v>0.09344729344729345</v>
      </c>
      <c r="H14" s="16">
        <f t="shared" si="2"/>
        <v>0.028609154929577465</v>
      </c>
      <c r="I14" s="16">
        <f t="shared" si="2"/>
        <v>0.08188824662813102</v>
      </c>
      <c r="J14" s="16">
        <f t="shared" si="2"/>
        <v>-0.022423664122137404</v>
      </c>
      <c r="K14" s="16">
        <f t="shared" si="2"/>
        <v>-0.05956375838926174</v>
      </c>
      <c r="L14" s="16">
        <f t="shared" si="2"/>
        <v>-0.036056897122064176</v>
      </c>
      <c r="M14" s="41">
        <f t="shared" si="2"/>
        <v>-0.0706815723043635</v>
      </c>
      <c r="N14" s="16">
        <f t="shared" si="2"/>
        <v>-0.014356152442180392</v>
      </c>
      <c r="O14" s="15">
        <f t="shared" si="2"/>
        <v>0.1738816738816739</v>
      </c>
      <c r="P14" s="15">
        <f t="shared" si="2"/>
        <v>0.023657111049262453</v>
      </c>
      <c r="Q14" s="16">
        <f t="shared" si="2"/>
        <v>0.09836065573770492</v>
      </c>
      <c r="R14" s="16">
        <f t="shared" si="2"/>
        <v>-0.013549239920687376</v>
      </c>
      <c r="S14" s="16">
        <f t="shared" si="2"/>
        <v>0.007251153592617007</v>
      </c>
      <c r="T14" s="15">
        <f t="shared" si="2"/>
        <v>0.01602032924538725</v>
      </c>
      <c r="U14" s="15">
        <f t="shared" si="2"/>
        <v>-0.0029907097102617403</v>
      </c>
    </row>
    <row r="15" spans="1:20" ht="12.75">
      <c r="A15" s="13"/>
      <c r="M15" s="13"/>
      <c r="N15" s="11"/>
      <c r="O15" s="11"/>
      <c r="S15" s="13"/>
      <c r="T15" s="13"/>
    </row>
    <row r="16" spans="1:21" ht="12.75">
      <c r="A16" s="57" t="s">
        <v>34</v>
      </c>
      <c r="B16" s="46">
        <f aca="true" t="shared" si="3" ref="B16:U16">(B11-B6)/B6</f>
        <v>-0.21409691629955946</v>
      </c>
      <c r="C16" s="46">
        <f t="shared" si="3"/>
        <v>-0.10439054344488793</v>
      </c>
      <c r="D16" s="46">
        <f t="shared" si="3"/>
        <v>0.17034834324553952</v>
      </c>
      <c r="E16" s="46">
        <f t="shared" si="3"/>
        <v>-0.009577015163607342</v>
      </c>
      <c r="F16" s="46">
        <f t="shared" si="3"/>
        <v>0.10761278195488722</v>
      </c>
      <c r="G16" s="46">
        <f t="shared" si="3"/>
        <v>0.1054147465437788</v>
      </c>
      <c r="H16" s="46">
        <f t="shared" si="3"/>
        <v>0.14362613163689747</v>
      </c>
      <c r="I16" s="46">
        <f t="shared" si="3"/>
        <v>0.15297741273100615</v>
      </c>
      <c r="J16" s="46">
        <f t="shared" si="3"/>
        <v>0.0101059896475228</v>
      </c>
      <c r="K16" s="46">
        <f t="shared" si="3"/>
        <v>-0.18353969410050983</v>
      </c>
      <c r="L16" s="46">
        <f t="shared" si="3"/>
        <v>-0.10668301655426118</v>
      </c>
      <c r="M16" s="46">
        <f t="shared" si="3"/>
        <v>-0.04449388209121246</v>
      </c>
      <c r="N16" s="47">
        <f t="shared" si="3"/>
        <v>0.02495680009064899</v>
      </c>
      <c r="O16" s="47">
        <f t="shared" si="3"/>
        <v>0.17050359712230215</v>
      </c>
      <c r="P16" s="46">
        <f t="shared" si="3"/>
        <v>-0.10161211529066927</v>
      </c>
      <c r="Q16" s="46">
        <f t="shared" si="3"/>
        <v>-0.0945945945945946</v>
      </c>
      <c r="R16" s="46">
        <f t="shared" si="3"/>
        <v>-0.14125431530494822</v>
      </c>
      <c r="S16" s="48">
        <f t="shared" si="3"/>
        <v>-0.12234348075818495</v>
      </c>
      <c r="T16" s="48">
        <f t="shared" si="3"/>
        <v>-0.11755109874292294</v>
      </c>
      <c r="U16" s="46">
        <f t="shared" si="3"/>
        <v>-0.002271183562574291</v>
      </c>
    </row>
    <row r="17" spans="1:20" ht="12.75">
      <c r="A17" s="9"/>
      <c r="B17" s="9"/>
      <c r="C17" s="9"/>
      <c r="D17" s="9"/>
      <c r="E17" s="9"/>
      <c r="F17" s="9"/>
      <c r="G17" s="9"/>
      <c r="H17" s="9"/>
      <c r="I17" s="9"/>
      <c r="J17" s="9"/>
      <c r="K17" s="9"/>
      <c r="L17" s="9"/>
      <c r="M17" s="9"/>
      <c r="N17" s="9"/>
      <c r="O17" s="9"/>
      <c r="P17" s="9"/>
      <c r="Q17" s="9"/>
      <c r="R17" s="9"/>
      <c r="S17" s="9"/>
      <c r="T17" s="9"/>
    </row>
    <row r="18" spans="13:14" ht="12.75">
      <c r="M18" s="9"/>
      <c r="N18" s="9"/>
    </row>
    <row r="19" ht="12.75">
      <c r="A19" s="12" t="s">
        <v>22</v>
      </c>
    </row>
    <row r="20" spans="1:21" ht="27.75" customHeight="1">
      <c r="A20" s="80" t="s">
        <v>36</v>
      </c>
      <c r="B20" s="80"/>
      <c r="C20" s="80"/>
      <c r="D20" s="80"/>
      <c r="E20" s="80"/>
      <c r="F20" s="80"/>
      <c r="G20" s="80"/>
      <c r="H20" s="80"/>
      <c r="I20" s="80"/>
      <c r="J20" s="80"/>
      <c r="K20" s="80"/>
      <c r="L20" s="80"/>
      <c r="M20" s="80"/>
      <c r="N20" s="80"/>
      <c r="O20" s="80"/>
      <c r="P20" s="80"/>
      <c r="Q20" s="80"/>
      <c r="R20" s="80"/>
      <c r="S20" s="80"/>
      <c r="T20" s="80"/>
      <c r="U20" s="80"/>
    </row>
    <row r="21" spans="1:21" ht="12.75">
      <c r="A21" s="81" t="s">
        <v>31</v>
      </c>
      <c r="B21" s="81"/>
      <c r="C21" s="81"/>
      <c r="D21" s="81"/>
      <c r="E21" s="81"/>
      <c r="F21" s="81"/>
      <c r="G21" s="81"/>
      <c r="H21" s="81"/>
      <c r="I21" s="81"/>
      <c r="J21" s="81"/>
      <c r="K21" s="81"/>
      <c r="L21" s="81"/>
      <c r="M21" s="81"/>
      <c r="N21" s="81"/>
      <c r="O21" s="81"/>
      <c r="P21" s="81"/>
      <c r="Q21" s="81"/>
      <c r="R21" s="81"/>
      <c r="S21" s="81"/>
      <c r="T21" s="81"/>
      <c r="U21" s="81"/>
    </row>
    <row r="22" spans="1:21" ht="12.75">
      <c r="A22" s="79" t="s">
        <v>37</v>
      </c>
      <c r="B22" s="79"/>
      <c r="C22" s="79"/>
      <c r="D22" s="79"/>
      <c r="E22" s="79"/>
      <c r="F22" s="79"/>
      <c r="G22" s="79"/>
      <c r="H22" s="79"/>
      <c r="I22" s="79"/>
      <c r="J22" s="79"/>
      <c r="K22" s="79"/>
      <c r="L22" s="79"/>
      <c r="M22" s="79"/>
      <c r="N22" s="79"/>
      <c r="O22" s="79"/>
      <c r="P22" s="79"/>
      <c r="Q22" s="79"/>
      <c r="R22" s="79"/>
      <c r="S22" s="79"/>
      <c r="T22" s="79"/>
      <c r="U22" s="79"/>
    </row>
    <row r="24" spans="2:21" ht="12.75">
      <c r="B24" s="8"/>
      <c r="C24" s="8"/>
      <c r="D24" s="8"/>
      <c r="E24" s="8"/>
      <c r="F24" s="8"/>
      <c r="G24" s="8"/>
      <c r="H24" s="8"/>
      <c r="I24" s="8"/>
      <c r="J24" s="8"/>
      <c r="K24" s="8"/>
      <c r="L24" s="8"/>
      <c r="M24" s="8"/>
      <c r="N24" s="8"/>
      <c r="O24" s="8"/>
      <c r="P24" s="8"/>
      <c r="Q24" s="8"/>
      <c r="R24" s="8"/>
      <c r="S24" s="8"/>
      <c r="T24" s="8"/>
      <c r="U24" s="8"/>
    </row>
    <row r="25" spans="2:21" ht="12.75">
      <c r="B25" s="8"/>
      <c r="C25" s="8"/>
      <c r="D25" s="8"/>
      <c r="E25" s="8"/>
      <c r="F25" s="8"/>
      <c r="G25" s="8"/>
      <c r="H25" s="8"/>
      <c r="I25" s="8"/>
      <c r="J25" s="8"/>
      <c r="K25" s="8"/>
      <c r="L25" s="8"/>
      <c r="M25" s="8"/>
      <c r="N25" s="8"/>
      <c r="O25" s="8"/>
      <c r="P25" s="8"/>
      <c r="Q25" s="8"/>
      <c r="R25" s="8"/>
      <c r="S25" s="8"/>
      <c r="T25" s="8"/>
      <c r="U25" s="8"/>
    </row>
    <row r="26" spans="2:21" ht="12.75">
      <c r="B26" s="8"/>
      <c r="C26" s="8"/>
      <c r="D26" s="8"/>
      <c r="E26" s="8"/>
      <c r="F26" s="8"/>
      <c r="G26" s="8"/>
      <c r="H26" s="8"/>
      <c r="I26" s="8"/>
      <c r="J26" s="8"/>
      <c r="K26" s="8"/>
      <c r="L26" s="8"/>
      <c r="M26" s="8"/>
      <c r="N26" s="8"/>
      <c r="O26" s="8"/>
      <c r="P26" s="8"/>
      <c r="Q26" s="8"/>
      <c r="R26" s="8"/>
      <c r="S26" s="8"/>
      <c r="T26" s="8"/>
      <c r="U26" s="8"/>
    </row>
    <row r="27" spans="5:7" ht="12.75">
      <c r="E27" s="8"/>
      <c r="F27" s="8"/>
      <c r="G27" s="8"/>
    </row>
    <row r="28" spans="5:7" ht="12.75">
      <c r="E28" s="8"/>
      <c r="F28" s="8"/>
      <c r="G28" s="8"/>
    </row>
    <row r="29" spans="3:19" ht="12.75">
      <c r="C29" s="8"/>
      <c r="D29" s="8"/>
      <c r="F29" s="8"/>
      <c r="G29" s="8"/>
      <c r="I29" s="8"/>
      <c r="J29" s="8"/>
      <c r="K29" s="8"/>
      <c r="L29" s="8"/>
      <c r="M29" s="8"/>
      <c r="N29" s="8"/>
      <c r="O29" s="8"/>
      <c r="P29" s="8"/>
      <c r="Q29" s="8"/>
      <c r="R29" s="8"/>
      <c r="S29" s="8"/>
    </row>
    <row r="30" spans="3:19" ht="12.75">
      <c r="C30" s="8"/>
      <c r="D30" s="8"/>
      <c r="F30" s="8"/>
      <c r="G30" s="8"/>
      <c r="I30" s="8"/>
      <c r="J30" s="8"/>
      <c r="K30" s="8"/>
      <c r="L30" s="8"/>
      <c r="M30" s="8"/>
      <c r="N30" s="8"/>
      <c r="O30" s="8"/>
      <c r="P30" s="8"/>
      <c r="Q30" s="8"/>
      <c r="R30" s="8"/>
      <c r="S30" s="8"/>
    </row>
    <row r="31" spans="4:19" ht="12.75">
      <c r="D31" s="8"/>
      <c r="I31" s="8"/>
      <c r="J31" s="8"/>
      <c r="K31" s="8"/>
      <c r="L31" s="8"/>
      <c r="M31" s="8"/>
      <c r="N31" s="8"/>
      <c r="O31" s="8"/>
      <c r="P31" s="8"/>
      <c r="Q31" s="8"/>
      <c r="R31" s="8"/>
      <c r="S31" s="8"/>
    </row>
    <row r="37" spans="6:7" ht="12.75">
      <c r="F37" s="8"/>
      <c r="G37" s="8"/>
    </row>
    <row r="38" spans="6:7" ht="12.75">
      <c r="F38" s="8"/>
      <c r="G38" s="8"/>
    </row>
    <row r="42" spans="6:7" ht="12.75">
      <c r="F42" s="8"/>
      <c r="G42" s="8"/>
    </row>
    <row r="43" spans="6:7" ht="12.75">
      <c r="F43" s="8"/>
      <c r="G43" s="8"/>
    </row>
    <row r="44" spans="6:7" ht="12.75">
      <c r="F44" s="8"/>
      <c r="G44" s="8"/>
    </row>
    <row r="50" spans="6:7" ht="12.75">
      <c r="F50" s="8"/>
      <c r="G50" s="8"/>
    </row>
    <row r="51" spans="6:7" ht="12.75">
      <c r="F51" s="8"/>
      <c r="G51" s="8"/>
    </row>
    <row r="52" spans="6:7" ht="12.75">
      <c r="F52" s="8"/>
      <c r="G52" s="8"/>
    </row>
  </sheetData>
  <sheetProtection/>
  <mergeCells count="9">
    <mergeCell ref="A21:U21"/>
    <mergeCell ref="A22:U22"/>
    <mergeCell ref="A20:U20"/>
    <mergeCell ref="A1:U1"/>
    <mergeCell ref="A3:A4"/>
    <mergeCell ref="B3:N3"/>
    <mergeCell ref="O3:O4"/>
    <mergeCell ref="P3:T3"/>
    <mergeCell ref="U3:U4"/>
  </mergeCells>
  <printOptions/>
  <pageMargins left="0.7" right="0.7" top="0.75" bottom="0.75" header="0.3" footer="0.3"/>
  <pageSetup fitToHeight="1" fitToWidth="1" horizontalDpi="600" verticalDpi="600" orientation="landscape" scale="73" r:id="rId1"/>
  <ignoredErrors>
    <ignoredError sqref="T5:T11"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U22"/>
  <sheetViews>
    <sheetView zoomScalePageLayoutView="0" workbookViewId="0" topLeftCell="A1">
      <selection activeCell="F28" sqref="F28"/>
    </sheetView>
  </sheetViews>
  <sheetFormatPr defaultColWidth="9.140625" defaultRowHeight="15"/>
  <cols>
    <col min="1" max="1" width="11.8515625" style="1" customWidth="1"/>
    <col min="2" max="21" width="7.7109375" style="1" customWidth="1"/>
    <col min="22" max="16384" width="9.140625" style="1" customWidth="1"/>
  </cols>
  <sheetData>
    <row r="1" spans="1:21" ht="16.5">
      <c r="A1" s="82" t="s">
        <v>27</v>
      </c>
      <c r="B1" s="82"/>
      <c r="C1" s="82"/>
      <c r="D1" s="82"/>
      <c r="E1" s="82"/>
      <c r="F1" s="82"/>
      <c r="G1" s="82"/>
      <c r="H1" s="82"/>
      <c r="I1" s="82"/>
      <c r="J1" s="82"/>
      <c r="K1" s="82"/>
      <c r="L1" s="82"/>
      <c r="M1" s="82"/>
      <c r="N1" s="82"/>
      <c r="O1" s="82"/>
      <c r="P1" s="82"/>
      <c r="Q1" s="82"/>
      <c r="R1" s="82"/>
      <c r="S1" s="82"/>
      <c r="T1" s="82"/>
      <c r="U1" s="82"/>
    </row>
    <row r="3" spans="1:21" ht="15" customHeight="1">
      <c r="A3" s="83" t="s">
        <v>0</v>
      </c>
      <c r="B3" s="84" t="s">
        <v>23</v>
      </c>
      <c r="C3" s="85"/>
      <c r="D3" s="85"/>
      <c r="E3" s="85"/>
      <c r="F3" s="85"/>
      <c r="G3" s="85"/>
      <c r="H3" s="85"/>
      <c r="I3" s="85"/>
      <c r="J3" s="85"/>
      <c r="K3" s="85"/>
      <c r="L3" s="85"/>
      <c r="M3" s="85"/>
      <c r="N3" s="85"/>
      <c r="O3" s="86" t="s">
        <v>33</v>
      </c>
      <c r="P3" s="85" t="s">
        <v>1</v>
      </c>
      <c r="Q3" s="85"/>
      <c r="R3" s="85"/>
      <c r="S3" s="85"/>
      <c r="T3" s="85"/>
      <c r="U3" s="87" t="s">
        <v>2</v>
      </c>
    </row>
    <row r="4" spans="1:21" ht="95.25" customHeight="1">
      <c r="A4" s="83"/>
      <c r="B4" s="2" t="s">
        <v>3</v>
      </c>
      <c r="C4" s="2" t="s">
        <v>4</v>
      </c>
      <c r="D4" s="2" t="s">
        <v>5</v>
      </c>
      <c r="E4" s="2" t="s">
        <v>6</v>
      </c>
      <c r="F4" s="2" t="s">
        <v>7</v>
      </c>
      <c r="G4" s="2" t="s">
        <v>8</v>
      </c>
      <c r="H4" s="2" t="s">
        <v>9</v>
      </c>
      <c r="I4" s="2" t="s">
        <v>10</v>
      </c>
      <c r="J4" s="2" t="s">
        <v>11</v>
      </c>
      <c r="K4" s="3" t="s">
        <v>12</v>
      </c>
      <c r="L4" s="3" t="s">
        <v>13</v>
      </c>
      <c r="M4" s="3" t="s">
        <v>14</v>
      </c>
      <c r="N4" s="4" t="s">
        <v>15</v>
      </c>
      <c r="O4" s="86"/>
      <c r="P4" s="3" t="s">
        <v>16</v>
      </c>
      <c r="Q4" s="3" t="s">
        <v>17</v>
      </c>
      <c r="R4" s="3" t="s">
        <v>18</v>
      </c>
      <c r="S4" s="3" t="s">
        <v>19</v>
      </c>
      <c r="T4" s="4" t="s">
        <v>20</v>
      </c>
      <c r="U4" s="87"/>
    </row>
    <row r="5" spans="1:21" s="38" customFormat="1" ht="15" customHeight="1">
      <c r="A5" s="54">
        <v>2009</v>
      </c>
      <c r="B5" s="58">
        <v>565</v>
      </c>
      <c r="C5" s="58">
        <v>1044</v>
      </c>
      <c r="D5" s="58">
        <v>2001</v>
      </c>
      <c r="E5" s="58">
        <v>1753</v>
      </c>
      <c r="F5" s="58">
        <v>2689</v>
      </c>
      <c r="G5" s="58">
        <v>931</v>
      </c>
      <c r="H5" s="58">
        <v>2243</v>
      </c>
      <c r="I5" s="58">
        <v>483</v>
      </c>
      <c r="J5" s="58">
        <v>2199</v>
      </c>
      <c r="K5" s="59">
        <v>595</v>
      </c>
      <c r="L5" s="59">
        <v>1134</v>
      </c>
      <c r="M5" s="74">
        <v>1494</v>
      </c>
      <c r="N5" s="74">
        <v>17131</v>
      </c>
      <c r="O5" s="75">
        <v>177</v>
      </c>
      <c r="P5" s="59">
        <v>7233</v>
      </c>
      <c r="Q5" s="59">
        <v>3866</v>
      </c>
      <c r="R5" s="59">
        <v>6834</v>
      </c>
      <c r="S5" s="74">
        <v>4211</v>
      </c>
      <c r="T5" s="74">
        <f aca="true" t="shared" si="0" ref="T5:T11">SUM(P5:S5)</f>
        <v>22144</v>
      </c>
      <c r="U5" s="76">
        <f aca="true" t="shared" si="1" ref="U5:U11">T5+O5+N5</f>
        <v>39452</v>
      </c>
    </row>
    <row r="6" spans="1:21" s="38" customFormat="1" ht="15" customHeight="1">
      <c r="A6" s="55">
        <v>2010</v>
      </c>
      <c r="B6" s="60">
        <v>648</v>
      </c>
      <c r="C6" s="60">
        <v>1175</v>
      </c>
      <c r="D6" s="60">
        <v>2228</v>
      </c>
      <c r="E6" s="60">
        <v>2131</v>
      </c>
      <c r="F6" s="60">
        <v>2900</v>
      </c>
      <c r="G6" s="60">
        <v>1088</v>
      </c>
      <c r="H6" s="60">
        <v>2555</v>
      </c>
      <c r="I6" s="60">
        <v>477</v>
      </c>
      <c r="J6" s="60">
        <v>2259</v>
      </c>
      <c r="K6" s="61">
        <v>656</v>
      </c>
      <c r="L6" s="61">
        <v>1388</v>
      </c>
      <c r="M6" s="62">
        <v>1754</v>
      </c>
      <c r="N6" s="62">
        <v>19259</v>
      </c>
      <c r="O6" s="69">
        <v>200</v>
      </c>
      <c r="P6" s="61">
        <v>7486</v>
      </c>
      <c r="Q6" s="61">
        <v>4096</v>
      </c>
      <c r="R6" s="61">
        <v>6915</v>
      </c>
      <c r="S6" s="62">
        <v>4463</v>
      </c>
      <c r="T6" s="62">
        <f t="shared" si="0"/>
        <v>22960</v>
      </c>
      <c r="U6" s="70">
        <f t="shared" si="1"/>
        <v>42419</v>
      </c>
    </row>
    <row r="7" spans="1:21" s="38" customFormat="1" ht="15" customHeight="1">
      <c r="A7" s="55">
        <v>2011</v>
      </c>
      <c r="B7" s="60">
        <v>592</v>
      </c>
      <c r="C7" s="60">
        <v>1076</v>
      </c>
      <c r="D7" s="60">
        <v>2135</v>
      </c>
      <c r="E7" s="60">
        <v>2133</v>
      </c>
      <c r="F7" s="60">
        <v>2599</v>
      </c>
      <c r="G7" s="60">
        <v>1011</v>
      </c>
      <c r="H7" s="60">
        <v>2550</v>
      </c>
      <c r="I7" s="60">
        <v>449</v>
      </c>
      <c r="J7" s="60">
        <v>2086</v>
      </c>
      <c r="K7" s="61">
        <v>628</v>
      </c>
      <c r="L7" s="61">
        <v>1428</v>
      </c>
      <c r="M7" s="61">
        <v>1698</v>
      </c>
      <c r="N7" s="66">
        <v>18385</v>
      </c>
      <c r="O7" s="67">
        <v>274</v>
      </c>
      <c r="P7" s="61">
        <v>7377</v>
      </c>
      <c r="Q7" s="61">
        <v>4113</v>
      </c>
      <c r="R7" s="61">
        <v>6969</v>
      </c>
      <c r="S7" s="62">
        <v>4534</v>
      </c>
      <c r="T7" s="62">
        <f t="shared" si="0"/>
        <v>22993</v>
      </c>
      <c r="U7" s="68">
        <f t="shared" si="1"/>
        <v>41652</v>
      </c>
    </row>
    <row r="8" spans="1:21" ht="17.25" customHeight="1">
      <c r="A8" s="56">
        <v>2012</v>
      </c>
      <c r="B8" s="17">
        <v>584</v>
      </c>
      <c r="C8" s="18">
        <v>1061</v>
      </c>
      <c r="D8" s="18">
        <v>2149</v>
      </c>
      <c r="E8" s="18">
        <v>1884</v>
      </c>
      <c r="F8" s="18">
        <v>2311</v>
      </c>
      <c r="G8" s="18">
        <v>913</v>
      </c>
      <c r="H8" s="18">
        <v>2320</v>
      </c>
      <c r="I8" s="18">
        <v>410</v>
      </c>
      <c r="J8" s="18">
        <v>1911</v>
      </c>
      <c r="K8" s="22">
        <v>592</v>
      </c>
      <c r="L8" s="22">
        <v>1394</v>
      </c>
      <c r="M8" s="22">
        <v>1477</v>
      </c>
      <c r="N8" s="20">
        <v>17006</v>
      </c>
      <c r="O8" s="53">
        <v>282</v>
      </c>
      <c r="P8" s="22">
        <v>7223</v>
      </c>
      <c r="Q8" s="22">
        <v>4171</v>
      </c>
      <c r="R8" s="22">
        <v>6898</v>
      </c>
      <c r="S8" s="22">
        <v>4344</v>
      </c>
      <c r="T8" s="20">
        <f t="shared" si="0"/>
        <v>22636</v>
      </c>
      <c r="U8" s="21">
        <f t="shared" si="1"/>
        <v>39924</v>
      </c>
    </row>
    <row r="9" spans="1:21" ht="17.25" customHeight="1">
      <c r="A9" s="56">
        <v>2013</v>
      </c>
      <c r="B9" s="17">
        <v>572</v>
      </c>
      <c r="C9" s="18">
        <v>960</v>
      </c>
      <c r="D9" s="18">
        <v>2324</v>
      </c>
      <c r="E9" s="18">
        <v>1851</v>
      </c>
      <c r="F9" s="18">
        <v>2304</v>
      </c>
      <c r="G9" s="18">
        <v>960</v>
      </c>
      <c r="H9" s="18">
        <v>2234</v>
      </c>
      <c r="I9" s="18">
        <v>410</v>
      </c>
      <c r="J9" s="18">
        <v>1948</v>
      </c>
      <c r="K9" s="19">
        <v>585</v>
      </c>
      <c r="L9" s="19">
        <v>1323</v>
      </c>
      <c r="M9" s="19">
        <v>1387</v>
      </c>
      <c r="N9" s="20">
        <v>16858</v>
      </c>
      <c r="O9" s="53">
        <v>314</v>
      </c>
      <c r="P9" s="19">
        <v>7114</v>
      </c>
      <c r="Q9" s="19">
        <v>4154</v>
      </c>
      <c r="R9" s="19">
        <v>6627</v>
      </c>
      <c r="S9" s="19">
        <v>4096</v>
      </c>
      <c r="T9" s="20">
        <f t="shared" si="0"/>
        <v>21991</v>
      </c>
      <c r="U9" s="21">
        <f t="shared" si="1"/>
        <v>39163</v>
      </c>
    </row>
    <row r="10" spans="1:21" ht="17.25" customHeight="1">
      <c r="A10" s="56">
        <v>2014</v>
      </c>
      <c r="B10" s="17">
        <v>591</v>
      </c>
      <c r="C10" s="18">
        <v>858</v>
      </c>
      <c r="D10" s="18">
        <v>2366</v>
      </c>
      <c r="E10" s="18">
        <v>1658</v>
      </c>
      <c r="F10" s="18">
        <v>2222</v>
      </c>
      <c r="G10" s="18">
        <v>1015</v>
      </c>
      <c r="H10" s="18">
        <v>2171</v>
      </c>
      <c r="I10" s="18">
        <v>364</v>
      </c>
      <c r="J10" s="18">
        <v>1872</v>
      </c>
      <c r="K10" s="19">
        <v>530</v>
      </c>
      <c r="L10" s="19">
        <v>1301</v>
      </c>
      <c r="M10" s="19">
        <v>1346</v>
      </c>
      <c r="N10" s="20">
        <v>16294</v>
      </c>
      <c r="O10" s="53">
        <v>338</v>
      </c>
      <c r="P10" s="19">
        <v>7078</v>
      </c>
      <c r="Q10" s="19">
        <v>4092</v>
      </c>
      <c r="R10" s="19">
        <v>6425</v>
      </c>
      <c r="S10" s="19">
        <v>4058</v>
      </c>
      <c r="T10" s="20">
        <f t="shared" si="0"/>
        <v>21653</v>
      </c>
      <c r="U10" s="21">
        <f t="shared" si="1"/>
        <v>38285</v>
      </c>
    </row>
    <row r="11" spans="1:21" ht="17.25" customHeight="1">
      <c r="A11" s="56">
        <v>2015</v>
      </c>
      <c r="B11" s="17">
        <v>589</v>
      </c>
      <c r="C11" s="18">
        <v>790</v>
      </c>
      <c r="D11" s="18">
        <v>2149</v>
      </c>
      <c r="E11" s="18">
        <v>1434</v>
      </c>
      <c r="F11" s="18">
        <v>2153</v>
      </c>
      <c r="G11" s="18">
        <v>968</v>
      </c>
      <c r="H11" s="18">
        <v>1953</v>
      </c>
      <c r="I11" s="18">
        <v>380</v>
      </c>
      <c r="J11" s="18">
        <v>1756</v>
      </c>
      <c r="K11" s="19">
        <v>552</v>
      </c>
      <c r="L11" s="19">
        <v>1213</v>
      </c>
      <c r="M11" s="24">
        <v>1370</v>
      </c>
      <c r="N11" s="22">
        <v>15307</v>
      </c>
      <c r="O11" s="53">
        <v>376</v>
      </c>
      <c r="P11" s="19">
        <v>7125</v>
      </c>
      <c r="Q11" s="19">
        <v>2980</v>
      </c>
      <c r="R11" s="19">
        <v>6292</v>
      </c>
      <c r="S11" s="19">
        <v>4061</v>
      </c>
      <c r="T11" s="20">
        <f t="shared" si="0"/>
        <v>20458</v>
      </c>
      <c r="U11" s="23">
        <f t="shared" si="1"/>
        <v>36141</v>
      </c>
    </row>
    <row r="12" spans="1:21" ht="17.25" customHeight="1">
      <c r="A12" s="5"/>
      <c r="B12" s="17"/>
      <c r="C12" s="18"/>
      <c r="D12" s="18"/>
      <c r="E12" s="18"/>
      <c r="F12" s="18"/>
      <c r="G12" s="18"/>
      <c r="H12" s="18"/>
      <c r="I12" s="18"/>
      <c r="J12" s="18"/>
      <c r="K12" s="19"/>
      <c r="L12" s="19"/>
      <c r="M12" s="24"/>
      <c r="N12" s="22"/>
      <c r="O12" s="20"/>
      <c r="P12" s="19"/>
      <c r="Q12" s="19"/>
      <c r="R12" s="19"/>
      <c r="S12" s="19"/>
      <c r="T12" s="20"/>
      <c r="U12" s="23"/>
    </row>
    <row r="13" spans="1:20" s="9" customFormat="1" ht="17.25" customHeight="1">
      <c r="A13" s="10" t="s">
        <v>21</v>
      </c>
      <c r="B13" s="6"/>
      <c r="C13" s="7"/>
      <c r="D13" s="7"/>
      <c r="E13" s="7"/>
      <c r="F13" s="7"/>
      <c r="G13" s="7"/>
      <c r="H13" s="7"/>
      <c r="I13" s="7"/>
      <c r="J13" s="7"/>
      <c r="M13" s="13"/>
      <c r="O13" s="14"/>
      <c r="T13" s="11"/>
    </row>
    <row r="14" spans="1:21" s="9" customFormat="1" ht="17.25" customHeight="1">
      <c r="A14" s="57" t="s">
        <v>35</v>
      </c>
      <c r="B14" s="15">
        <f>(B11-B10)/B10</f>
        <v>-0.00338409475465313</v>
      </c>
      <c r="C14" s="16">
        <f aca="true" t="shared" si="2" ref="C14:U14">(C11-C10)/C10</f>
        <v>-0.07925407925407925</v>
      </c>
      <c r="D14" s="16">
        <f t="shared" si="2"/>
        <v>-0.09171597633136094</v>
      </c>
      <c r="E14" s="16">
        <f t="shared" si="2"/>
        <v>-0.13510253317249699</v>
      </c>
      <c r="F14" s="16">
        <f t="shared" si="2"/>
        <v>-0.031053105310531053</v>
      </c>
      <c r="G14" s="16">
        <f t="shared" si="2"/>
        <v>-0.04630541871921182</v>
      </c>
      <c r="H14" s="16">
        <f t="shared" si="2"/>
        <v>-0.10041455550437586</v>
      </c>
      <c r="I14" s="16">
        <f t="shared" si="2"/>
        <v>0.04395604395604396</v>
      </c>
      <c r="J14" s="16">
        <f t="shared" si="2"/>
        <v>-0.06196581196581197</v>
      </c>
      <c r="K14" s="16">
        <f t="shared" si="2"/>
        <v>0.04150943396226415</v>
      </c>
      <c r="L14" s="16">
        <f t="shared" si="2"/>
        <v>-0.06764027671022291</v>
      </c>
      <c r="M14" s="41">
        <f t="shared" si="2"/>
        <v>0.017830609212481426</v>
      </c>
      <c r="N14" s="16">
        <f t="shared" si="2"/>
        <v>-0.0605744445808273</v>
      </c>
      <c r="O14" s="15">
        <f t="shared" si="2"/>
        <v>0.11242603550295859</v>
      </c>
      <c r="P14" s="15">
        <f t="shared" si="2"/>
        <v>0.006640293868324386</v>
      </c>
      <c r="Q14" s="16">
        <f t="shared" si="2"/>
        <v>-0.27174975562072334</v>
      </c>
      <c r="R14" s="16">
        <f t="shared" si="2"/>
        <v>-0.020700389105058364</v>
      </c>
      <c r="S14" s="16">
        <f t="shared" si="2"/>
        <v>0.0007392804337111878</v>
      </c>
      <c r="T14" s="15">
        <f t="shared" si="2"/>
        <v>-0.05518865746085993</v>
      </c>
      <c r="U14" s="15">
        <f t="shared" si="2"/>
        <v>-0.05600104479561186</v>
      </c>
    </row>
    <row r="15" spans="1:20" ht="12.75">
      <c r="A15" s="13"/>
      <c r="M15" s="13"/>
      <c r="N15" s="11"/>
      <c r="O15" s="11"/>
      <c r="S15" s="13"/>
      <c r="T15" s="13"/>
    </row>
    <row r="16" spans="1:21" ht="12.75">
      <c r="A16" s="57" t="s">
        <v>34</v>
      </c>
      <c r="B16" s="46">
        <f aca="true" t="shared" si="3" ref="B16:U16">(B11-B6)/B6</f>
        <v>-0.09104938271604938</v>
      </c>
      <c r="C16" s="46">
        <f t="shared" si="3"/>
        <v>-0.3276595744680851</v>
      </c>
      <c r="D16" s="46">
        <f t="shared" si="3"/>
        <v>-0.035457809694793535</v>
      </c>
      <c r="E16" s="46">
        <f t="shared" si="3"/>
        <v>-0.32707648991084</v>
      </c>
      <c r="F16" s="46">
        <f t="shared" si="3"/>
        <v>-0.2575862068965517</v>
      </c>
      <c r="G16" s="46">
        <f t="shared" si="3"/>
        <v>-0.11029411764705882</v>
      </c>
      <c r="H16" s="46">
        <f t="shared" si="3"/>
        <v>-0.2356164383561644</v>
      </c>
      <c r="I16" s="46">
        <f t="shared" si="3"/>
        <v>-0.20335429769392033</v>
      </c>
      <c r="J16" s="46">
        <f t="shared" si="3"/>
        <v>-0.22266489597166889</v>
      </c>
      <c r="K16" s="46">
        <f t="shared" si="3"/>
        <v>-0.15853658536585366</v>
      </c>
      <c r="L16" s="46">
        <f t="shared" si="3"/>
        <v>-0.1260806916426513</v>
      </c>
      <c r="M16" s="46">
        <f t="shared" si="3"/>
        <v>-0.21892816419612315</v>
      </c>
      <c r="N16" s="47">
        <f t="shared" si="3"/>
        <v>-0.20520276234487772</v>
      </c>
      <c r="O16" s="78">
        <f t="shared" si="3"/>
        <v>0.88</v>
      </c>
      <c r="P16" s="46">
        <f t="shared" si="3"/>
        <v>-0.048223350253807105</v>
      </c>
      <c r="Q16" s="46">
        <f t="shared" si="3"/>
        <v>-0.2724609375</v>
      </c>
      <c r="R16" s="46">
        <f t="shared" si="3"/>
        <v>-0.0900939985538684</v>
      </c>
      <c r="S16" s="48">
        <f t="shared" si="3"/>
        <v>-0.09007394129509298</v>
      </c>
      <c r="T16" s="48">
        <f t="shared" si="3"/>
        <v>-0.10897212543554007</v>
      </c>
      <c r="U16" s="46">
        <f t="shared" si="3"/>
        <v>-0.14799971710789978</v>
      </c>
    </row>
    <row r="17" spans="1:20" ht="12.75">
      <c r="A17" s="9"/>
      <c r="B17" s="9"/>
      <c r="C17" s="9"/>
      <c r="D17" s="9"/>
      <c r="E17" s="9"/>
      <c r="F17" s="9"/>
      <c r="G17" s="9"/>
      <c r="H17" s="9"/>
      <c r="I17" s="9"/>
      <c r="J17" s="9"/>
      <c r="K17" s="9"/>
      <c r="L17" s="9"/>
      <c r="M17" s="9"/>
      <c r="N17" s="9"/>
      <c r="O17" s="9"/>
      <c r="P17" s="9"/>
      <c r="Q17" s="9"/>
      <c r="R17" s="9"/>
      <c r="S17" s="9"/>
      <c r="T17" s="9"/>
    </row>
    <row r="18" spans="13:14" ht="12.75">
      <c r="M18" s="9"/>
      <c r="N18" s="9"/>
    </row>
    <row r="19" ht="12.75">
      <c r="A19" s="12" t="s">
        <v>22</v>
      </c>
    </row>
    <row r="20" spans="1:21" ht="27.75" customHeight="1">
      <c r="A20" s="80" t="s">
        <v>36</v>
      </c>
      <c r="B20" s="80"/>
      <c r="C20" s="80"/>
      <c r="D20" s="80"/>
      <c r="E20" s="80"/>
      <c r="F20" s="80"/>
      <c r="G20" s="80"/>
      <c r="H20" s="80"/>
      <c r="I20" s="80"/>
      <c r="J20" s="80"/>
      <c r="K20" s="80"/>
      <c r="L20" s="80"/>
      <c r="M20" s="80"/>
      <c r="N20" s="80"/>
      <c r="O20" s="80"/>
      <c r="P20" s="80"/>
      <c r="Q20" s="80"/>
      <c r="R20" s="80"/>
      <c r="S20" s="80"/>
      <c r="T20" s="80"/>
      <c r="U20" s="80"/>
    </row>
    <row r="21" spans="1:21" ht="12.75">
      <c r="A21" s="81" t="s">
        <v>31</v>
      </c>
      <c r="B21" s="81"/>
      <c r="C21" s="81"/>
      <c r="D21" s="81"/>
      <c r="E21" s="81"/>
      <c r="F21" s="81"/>
      <c r="G21" s="81"/>
      <c r="H21" s="81"/>
      <c r="I21" s="81"/>
      <c r="J21" s="81"/>
      <c r="K21" s="81"/>
      <c r="L21" s="81"/>
      <c r="M21" s="81"/>
      <c r="N21" s="81"/>
      <c r="O21" s="81"/>
      <c r="P21" s="81"/>
      <c r="Q21" s="81"/>
      <c r="R21" s="81"/>
      <c r="S21" s="81"/>
      <c r="T21" s="81"/>
      <c r="U21" s="81"/>
    </row>
    <row r="22" spans="1:21" ht="12.75">
      <c r="A22" s="79" t="s">
        <v>37</v>
      </c>
      <c r="B22" s="79"/>
      <c r="C22" s="79"/>
      <c r="D22" s="79"/>
      <c r="E22" s="79"/>
      <c r="F22" s="79"/>
      <c r="G22" s="79"/>
      <c r="H22" s="79"/>
      <c r="I22" s="79"/>
      <c r="J22" s="79"/>
      <c r="K22" s="79"/>
      <c r="L22" s="79"/>
      <c r="M22" s="79"/>
      <c r="N22" s="79"/>
      <c r="O22" s="79"/>
      <c r="P22" s="79"/>
      <c r="Q22" s="79"/>
      <c r="R22" s="79"/>
      <c r="S22" s="79"/>
      <c r="T22" s="79"/>
      <c r="U22" s="79"/>
    </row>
  </sheetData>
  <sheetProtection/>
  <mergeCells count="9">
    <mergeCell ref="A21:U21"/>
    <mergeCell ref="A22:U22"/>
    <mergeCell ref="A20:U20"/>
    <mergeCell ref="A1:U1"/>
    <mergeCell ref="A3:A4"/>
    <mergeCell ref="B3:N3"/>
    <mergeCell ref="O3:O4"/>
    <mergeCell ref="P3:T3"/>
    <mergeCell ref="U3:U4"/>
  </mergeCells>
  <printOptions/>
  <pageMargins left="0.7" right="0.7" top="0.75" bottom="0.75" header="0.3" footer="0.3"/>
  <pageSetup fitToHeight="1" fitToWidth="1" horizontalDpi="600" verticalDpi="600" orientation="landscape" scale="73" r:id="rId1"/>
  <ignoredErrors>
    <ignoredError sqref="T5:T12"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U22"/>
  <sheetViews>
    <sheetView zoomScalePageLayoutView="0" workbookViewId="0" topLeftCell="A1">
      <selection activeCell="M32" sqref="M32"/>
    </sheetView>
  </sheetViews>
  <sheetFormatPr defaultColWidth="9.140625" defaultRowHeight="15"/>
  <cols>
    <col min="1" max="1" width="11.8515625" style="1" customWidth="1"/>
    <col min="2" max="21" width="7.7109375" style="1" customWidth="1"/>
    <col min="22" max="16384" width="9.140625" style="1" customWidth="1"/>
  </cols>
  <sheetData>
    <row r="1" spans="1:21" ht="16.5">
      <c r="A1" s="82" t="s">
        <v>28</v>
      </c>
      <c r="B1" s="82"/>
      <c r="C1" s="82"/>
      <c r="D1" s="82"/>
      <c r="E1" s="82"/>
      <c r="F1" s="82"/>
      <c r="G1" s="82"/>
      <c r="H1" s="82"/>
      <c r="I1" s="82"/>
      <c r="J1" s="82"/>
      <c r="K1" s="82"/>
      <c r="L1" s="82"/>
      <c r="M1" s="82"/>
      <c r="N1" s="82"/>
      <c r="O1" s="82"/>
      <c r="P1" s="82"/>
      <c r="Q1" s="82"/>
      <c r="R1" s="82"/>
      <c r="S1" s="82"/>
      <c r="T1" s="82"/>
      <c r="U1" s="82"/>
    </row>
    <row r="3" spans="1:21" ht="15" customHeight="1">
      <c r="A3" s="83" t="s">
        <v>0</v>
      </c>
      <c r="B3" s="84" t="s">
        <v>23</v>
      </c>
      <c r="C3" s="85"/>
      <c r="D3" s="85"/>
      <c r="E3" s="85"/>
      <c r="F3" s="85"/>
      <c r="G3" s="85"/>
      <c r="H3" s="85"/>
      <c r="I3" s="85"/>
      <c r="J3" s="85"/>
      <c r="K3" s="85"/>
      <c r="L3" s="85"/>
      <c r="M3" s="85"/>
      <c r="N3" s="85"/>
      <c r="O3" s="86" t="s">
        <v>33</v>
      </c>
      <c r="P3" s="85" t="s">
        <v>1</v>
      </c>
      <c r="Q3" s="85"/>
      <c r="R3" s="85"/>
      <c r="S3" s="85"/>
      <c r="T3" s="85"/>
      <c r="U3" s="87" t="s">
        <v>2</v>
      </c>
    </row>
    <row r="4" spans="1:21" ht="95.25" customHeight="1">
      <c r="A4" s="83"/>
      <c r="B4" s="2" t="s">
        <v>3</v>
      </c>
      <c r="C4" s="2" t="s">
        <v>4</v>
      </c>
      <c r="D4" s="2" t="s">
        <v>5</v>
      </c>
      <c r="E4" s="2" t="s">
        <v>6</v>
      </c>
      <c r="F4" s="2" t="s">
        <v>7</v>
      </c>
      <c r="G4" s="2" t="s">
        <v>8</v>
      </c>
      <c r="H4" s="2" t="s">
        <v>9</v>
      </c>
      <c r="I4" s="2" t="s">
        <v>10</v>
      </c>
      <c r="J4" s="2" t="s">
        <v>11</v>
      </c>
      <c r="K4" s="3" t="s">
        <v>12</v>
      </c>
      <c r="L4" s="3" t="s">
        <v>13</v>
      </c>
      <c r="M4" s="3" t="s">
        <v>14</v>
      </c>
      <c r="N4" s="4" t="s">
        <v>15</v>
      </c>
      <c r="O4" s="86"/>
      <c r="P4" s="3" t="s">
        <v>16</v>
      </c>
      <c r="Q4" s="3" t="s">
        <v>17</v>
      </c>
      <c r="R4" s="3" t="s">
        <v>18</v>
      </c>
      <c r="S4" s="3" t="s">
        <v>19</v>
      </c>
      <c r="T4" s="4" t="s">
        <v>20</v>
      </c>
      <c r="U4" s="87"/>
    </row>
    <row r="5" spans="1:21" s="31" customFormat="1" ht="15" customHeight="1">
      <c r="A5" s="54">
        <v>2009</v>
      </c>
      <c r="B5" s="17">
        <f aca="true" t="shared" si="0" ref="B5:M5">C25</f>
        <v>0</v>
      </c>
      <c r="C5" s="18">
        <f t="shared" si="0"/>
        <v>0</v>
      </c>
      <c r="D5" s="18">
        <f t="shared" si="0"/>
        <v>0</v>
      </c>
      <c r="E5" s="18">
        <f t="shared" si="0"/>
        <v>0</v>
      </c>
      <c r="F5" s="18">
        <f t="shared" si="0"/>
        <v>0</v>
      </c>
      <c r="G5" s="18">
        <f t="shared" si="0"/>
        <v>0</v>
      </c>
      <c r="H5" s="18">
        <f t="shared" si="0"/>
        <v>0</v>
      </c>
      <c r="I5" s="18">
        <f t="shared" si="0"/>
        <v>0</v>
      </c>
      <c r="J5" s="18">
        <f t="shared" si="0"/>
        <v>0</v>
      </c>
      <c r="K5" s="22">
        <f t="shared" si="0"/>
        <v>0</v>
      </c>
      <c r="L5" s="22">
        <f t="shared" si="0"/>
        <v>0</v>
      </c>
      <c r="M5" s="22">
        <f t="shared" si="0"/>
        <v>0</v>
      </c>
      <c r="N5" s="20">
        <f aca="true" t="shared" si="1" ref="N5:N11">SUM(B5:M5)</f>
        <v>0</v>
      </c>
      <c r="O5" s="20">
        <v>0</v>
      </c>
      <c r="P5" s="36">
        <v>468</v>
      </c>
      <c r="Q5" s="36">
        <v>78</v>
      </c>
      <c r="R5" s="36">
        <v>971</v>
      </c>
      <c r="S5" s="36">
        <v>108</v>
      </c>
      <c r="T5" s="32">
        <f aca="true" t="shared" si="2" ref="T5:T11">SUM(P5:S5)</f>
        <v>1625</v>
      </c>
      <c r="U5" s="34">
        <f aca="true" t="shared" si="3" ref="U5:U11">T5+O5+N5</f>
        <v>1625</v>
      </c>
    </row>
    <row r="6" spans="1:21" s="31" customFormat="1" ht="15" customHeight="1">
      <c r="A6" s="55">
        <v>2010</v>
      </c>
      <c r="B6" s="17">
        <f aca="true" t="shared" si="4" ref="B6:M6">C26</f>
        <v>0</v>
      </c>
      <c r="C6" s="18">
        <f t="shared" si="4"/>
        <v>0</v>
      </c>
      <c r="D6" s="18">
        <f t="shared" si="4"/>
        <v>0</v>
      </c>
      <c r="E6" s="18">
        <f t="shared" si="4"/>
        <v>0</v>
      </c>
      <c r="F6" s="18">
        <f t="shared" si="4"/>
        <v>0</v>
      </c>
      <c r="G6" s="18">
        <f t="shared" si="4"/>
        <v>0</v>
      </c>
      <c r="H6" s="18">
        <f t="shared" si="4"/>
        <v>0</v>
      </c>
      <c r="I6" s="18">
        <f t="shared" si="4"/>
        <v>0</v>
      </c>
      <c r="J6" s="18">
        <f t="shared" si="4"/>
        <v>0</v>
      </c>
      <c r="K6" s="19">
        <f t="shared" si="4"/>
        <v>0</v>
      </c>
      <c r="L6" s="19">
        <f t="shared" si="4"/>
        <v>0</v>
      </c>
      <c r="M6" s="19">
        <f t="shared" si="4"/>
        <v>0</v>
      </c>
      <c r="N6" s="20">
        <f t="shared" si="1"/>
        <v>0</v>
      </c>
      <c r="O6" s="20">
        <v>0</v>
      </c>
      <c r="P6" s="37">
        <v>561</v>
      </c>
      <c r="Q6" s="37">
        <v>77</v>
      </c>
      <c r="R6" s="37">
        <v>982</v>
      </c>
      <c r="S6" s="37">
        <v>123</v>
      </c>
      <c r="T6" s="33">
        <f t="shared" si="2"/>
        <v>1743</v>
      </c>
      <c r="U6" s="35">
        <f t="shared" si="3"/>
        <v>1743</v>
      </c>
    </row>
    <row r="7" spans="1:21" s="31" customFormat="1" ht="15" customHeight="1">
      <c r="A7" s="55">
        <v>2011</v>
      </c>
      <c r="B7" s="17">
        <f aca="true" t="shared" si="5" ref="B7:M7">C27</f>
        <v>0</v>
      </c>
      <c r="C7" s="18">
        <f t="shared" si="5"/>
        <v>0</v>
      </c>
      <c r="D7" s="18">
        <f t="shared" si="5"/>
        <v>0</v>
      </c>
      <c r="E7" s="18">
        <f t="shared" si="5"/>
        <v>0</v>
      </c>
      <c r="F7" s="18">
        <f t="shared" si="5"/>
        <v>0</v>
      </c>
      <c r="G7" s="18">
        <f t="shared" si="5"/>
        <v>0</v>
      </c>
      <c r="H7" s="18">
        <f t="shared" si="5"/>
        <v>0</v>
      </c>
      <c r="I7" s="18">
        <f t="shared" si="5"/>
        <v>0</v>
      </c>
      <c r="J7" s="18">
        <f t="shared" si="5"/>
        <v>0</v>
      </c>
      <c r="K7" s="19">
        <f t="shared" si="5"/>
        <v>0</v>
      </c>
      <c r="L7" s="19">
        <f t="shared" si="5"/>
        <v>0</v>
      </c>
      <c r="M7" s="19">
        <f t="shared" si="5"/>
        <v>0</v>
      </c>
      <c r="N7" s="20">
        <f t="shared" si="1"/>
        <v>0</v>
      </c>
      <c r="O7" s="20">
        <v>0</v>
      </c>
      <c r="P7" s="37">
        <v>548</v>
      </c>
      <c r="Q7" s="37">
        <v>64</v>
      </c>
      <c r="R7" s="37">
        <v>959</v>
      </c>
      <c r="S7" s="37">
        <v>85</v>
      </c>
      <c r="T7" s="33">
        <f t="shared" si="2"/>
        <v>1656</v>
      </c>
      <c r="U7" s="35">
        <f t="shared" si="3"/>
        <v>1656</v>
      </c>
    </row>
    <row r="8" spans="1:21" ht="17.25" customHeight="1">
      <c r="A8" s="56">
        <v>2012</v>
      </c>
      <c r="B8" s="17">
        <f>C28</f>
        <v>0</v>
      </c>
      <c r="C8" s="18">
        <f aca="true" t="shared" si="6" ref="C8:M8">D28</f>
        <v>0</v>
      </c>
      <c r="D8" s="18">
        <f t="shared" si="6"/>
        <v>0</v>
      </c>
      <c r="E8" s="18">
        <f t="shared" si="6"/>
        <v>0</v>
      </c>
      <c r="F8" s="18">
        <f t="shared" si="6"/>
        <v>0</v>
      </c>
      <c r="G8" s="18">
        <f t="shared" si="6"/>
        <v>0</v>
      </c>
      <c r="H8" s="18">
        <f t="shared" si="6"/>
        <v>0</v>
      </c>
      <c r="I8" s="18">
        <f t="shared" si="6"/>
        <v>0</v>
      </c>
      <c r="J8" s="18">
        <f t="shared" si="6"/>
        <v>0</v>
      </c>
      <c r="K8" s="22">
        <f t="shared" si="6"/>
        <v>0</v>
      </c>
      <c r="L8" s="22">
        <f t="shared" si="6"/>
        <v>0</v>
      </c>
      <c r="M8" s="22">
        <f t="shared" si="6"/>
        <v>0</v>
      </c>
      <c r="N8" s="20">
        <f t="shared" si="1"/>
        <v>0</v>
      </c>
      <c r="O8" s="20">
        <v>0</v>
      </c>
      <c r="P8" s="22">
        <v>569</v>
      </c>
      <c r="Q8" s="22">
        <v>44</v>
      </c>
      <c r="R8" s="22">
        <v>839</v>
      </c>
      <c r="S8" s="22">
        <v>99</v>
      </c>
      <c r="T8" s="20">
        <f t="shared" si="2"/>
        <v>1551</v>
      </c>
      <c r="U8" s="21">
        <f t="shared" si="3"/>
        <v>1551</v>
      </c>
    </row>
    <row r="9" spans="1:21" ht="17.25" customHeight="1">
      <c r="A9" s="56">
        <v>2013</v>
      </c>
      <c r="B9" s="17">
        <f aca="true" t="shared" si="7" ref="B9:M9">C29</f>
        <v>0</v>
      </c>
      <c r="C9" s="18">
        <f t="shared" si="7"/>
        <v>0</v>
      </c>
      <c r="D9" s="18">
        <f t="shared" si="7"/>
        <v>0</v>
      </c>
      <c r="E9" s="18">
        <f t="shared" si="7"/>
        <v>0</v>
      </c>
      <c r="F9" s="18">
        <f t="shared" si="7"/>
        <v>0</v>
      </c>
      <c r="G9" s="18">
        <f t="shared" si="7"/>
        <v>0</v>
      </c>
      <c r="H9" s="18">
        <f t="shared" si="7"/>
        <v>0</v>
      </c>
      <c r="I9" s="18">
        <f t="shared" si="7"/>
        <v>0</v>
      </c>
      <c r="J9" s="18">
        <f t="shared" si="7"/>
        <v>0</v>
      </c>
      <c r="K9" s="19">
        <f t="shared" si="7"/>
        <v>0</v>
      </c>
      <c r="L9" s="19">
        <f t="shared" si="7"/>
        <v>0</v>
      </c>
      <c r="M9" s="19">
        <f t="shared" si="7"/>
        <v>0</v>
      </c>
      <c r="N9" s="20">
        <f t="shared" si="1"/>
        <v>0</v>
      </c>
      <c r="O9" s="20">
        <v>0</v>
      </c>
      <c r="P9" s="19">
        <v>524</v>
      </c>
      <c r="Q9" s="19">
        <v>42</v>
      </c>
      <c r="R9" s="19">
        <v>805</v>
      </c>
      <c r="S9" s="19">
        <v>81</v>
      </c>
      <c r="T9" s="20">
        <f t="shared" si="2"/>
        <v>1452</v>
      </c>
      <c r="U9" s="21">
        <f t="shared" si="3"/>
        <v>1452</v>
      </c>
    </row>
    <row r="10" spans="1:21" ht="17.25" customHeight="1">
      <c r="A10" s="56">
        <v>2014</v>
      </c>
      <c r="B10" s="17">
        <f aca="true" t="shared" si="8" ref="B10:M10">C30</f>
        <v>0</v>
      </c>
      <c r="C10" s="18">
        <f t="shared" si="8"/>
        <v>0</v>
      </c>
      <c r="D10" s="18">
        <f t="shared" si="8"/>
        <v>0</v>
      </c>
      <c r="E10" s="18">
        <f t="shared" si="8"/>
        <v>0</v>
      </c>
      <c r="F10" s="18">
        <f t="shared" si="8"/>
        <v>0</v>
      </c>
      <c r="G10" s="18">
        <f t="shared" si="8"/>
        <v>0</v>
      </c>
      <c r="H10" s="18">
        <f t="shared" si="8"/>
        <v>0</v>
      </c>
      <c r="I10" s="18">
        <f t="shared" si="8"/>
        <v>0</v>
      </c>
      <c r="J10" s="18">
        <f t="shared" si="8"/>
        <v>0</v>
      </c>
      <c r="K10" s="19">
        <f t="shared" si="8"/>
        <v>0</v>
      </c>
      <c r="L10" s="19">
        <f t="shared" si="8"/>
        <v>0</v>
      </c>
      <c r="M10" s="19">
        <f t="shared" si="8"/>
        <v>0</v>
      </c>
      <c r="N10" s="20">
        <f t="shared" si="1"/>
        <v>0</v>
      </c>
      <c r="O10" s="20">
        <v>0</v>
      </c>
      <c r="P10" s="19">
        <v>484</v>
      </c>
      <c r="Q10" s="19">
        <v>42</v>
      </c>
      <c r="R10" s="19">
        <v>793</v>
      </c>
      <c r="S10" s="19">
        <v>91</v>
      </c>
      <c r="T10" s="20">
        <f t="shared" si="2"/>
        <v>1410</v>
      </c>
      <c r="U10" s="21">
        <f t="shared" si="3"/>
        <v>1410</v>
      </c>
    </row>
    <row r="11" spans="1:21" ht="17.25" customHeight="1">
      <c r="A11" s="56">
        <v>2015</v>
      </c>
      <c r="B11" s="17">
        <f aca="true" t="shared" si="9" ref="B11:M11">C31</f>
        <v>0</v>
      </c>
      <c r="C11" s="18">
        <f t="shared" si="9"/>
        <v>0</v>
      </c>
      <c r="D11" s="18">
        <f t="shared" si="9"/>
        <v>0</v>
      </c>
      <c r="E11" s="18">
        <f t="shared" si="9"/>
        <v>0</v>
      </c>
      <c r="F11" s="18">
        <f t="shared" si="9"/>
        <v>0</v>
      </c>
      <c r="G11" s="18">
        <f t="shared" si="9"/>
        <v>0</v>
      </c>
      <c r="H11" s="18">
        <f t="shared" si="9"/>
        <v>0</v>
      </c>
      <c r="I11" s="18">
        <f t="shared" si="9"/>
        <v>0</v>
      </c>
      <c r="J11" s="18">
        <f t="shared" si="9"/>
        <v>0</v>
      </c>
      <c r="K11" s="19">
        <f t="shared" si="9"/>
        <v>0</v>
      </c>
      <c r="L11" s="19">
        <f t="shared" si="9"/>
        <v>0</v>
      </c>
      <c r="M11" s="19">
        <f t="shared" si="9"/>
        <v>0</v>
      </c>
      <c r="N11" s="20">
        <f t="shared" si="1"/>
        <v>0</v>
      </c>
      <c r="O11" s="20">
        <v>0</v>
      </c>
      <c r="P11" s="19">
        <v>522</v>
      </c>
      <c r="Q11" s="19">
        <v>33</v>
      </c>
      <c r="R11" s="19">
        <v>71</v>
      </c>
      <c r="S11" s="19">
        <v>75</v>
      </c>
      <c r="T11" s="20">
        <f t="shared" si="2"/>
        <v>701</v>
      </c>
      <c r="U11" s="23">
        <f t="shared" si="3"/>
        <v>701</v>
      </c>
    </row>
    <row r="12" spans="1:21" ht="17.25" customHeight="1">
      <c r="A12" s="5"/>
      <c r="B12" s="17"/>
      <c r="C12" s="18"/>
      <c r="D12" s="18"/>
      <c r="E12" s="18"/>
      <c r="F12" s="18"/>
      <c r="G12" s="18"/>
      <c r="H12" s="18"/>
      <c r="I12" s="18"/>
      <c r="J12" s="18"/>
      <c r="K12" s="19"/>
      <c r="L12" s="19"/>
      <c r="M12" s="24"/>
      <c r="N12" s="22"/>
      <c r="O12" s="20"/>
      <c r="P12" s="19"/>
      <c r="Q12" s="19"/>
      <c r="R12" s="19"/>
      <c r="S12" s="19"/>
      <c r="T12" s="20"/>
      <c r="U12" s="23"/>
    </row>
    <row r="13" spans="1:20" s="9" customFormat="1" ht="17.25" customHeight="1">
      <c r="A13" s="10" t="s">
        <v>21</v>
      </c>
      <c r="B13" s="6"/>
      <c r="C13" s="7"/>
      <c r="D13" s="7"/>
      <c r="E13" s="7"/>
      <c r="F13" s="7"/>
      <c r="G13" s="7"/>
      <c r="H13" s="7"/>
      <c r="I13" s="7"/>
      <c r="J13" s="7"/>
      <c r="M13" s="13"/>
      <c r="O13" s="14"/>
      <c r="T13" s="11"/>
    </row>
    <row r="14" spans="1:21" s="9" customFormat="1" ht="17.25" customHeight="1">
      <c r="A14" s="57" t="s">
        <v>35</v>
      </c>
      <c r="B14" s="42">
        <v>0</v>
      </c>
      <c r="C14" s="43">
        <v>0</v>
      </c>
      <c r="D14" s="43">
        <v>0</v>
      </c>
      <c r="E14" s="43">
        <v>0</v>
      </c>
      <c r="F14" s="43">
        <v>0</v>
      </c>
      <c r="G14" s="43">
        <v>0</v>
      </c>
      <c r="H14" s="43">
        <v>0</v>
      </c>
      <c r="I14" s="43">
        <v>0</v>
      </c>
      <c r="J14" s="43">
        <v>0</v>
      </c>
      <c r="K14" s="43">
        <v>0</v>
      </c>
      <c r="L14" s="43">
        <v>0</v>
      </c>
      <c r="M14" s="44">
        <v>0</v>
      </c>
      <c r="N14" s="45">
        <v>0</v>
      </c>
      <c r="O14" s="43">
        <v>0</v>
      </c>
      <c r="P14" s="15">
        <f aca="true" t="shared" si="10" ref="P14:U14">(P11-P10)/P10</f>
        <v>0.07851239669421488</v>
      </c>
      <c r="Q14" s="16">
        <f t="shared" si="10"/>
        <v>-0.21428571428571427</v>
      </c>
      <c r="R14" s="16">
        <f t="shared" si="10"/>
        <v>-0.9104665825977302</v>
      </c>
      <c r="S14" s="16">
        <f t="shared" si="10"/>
        <v>-0.17582417582417584</v>
      </c>
      <c r="T14" s="15">
        <f t="shared" si="10"/>
        <v>-0.5028368794326241</v>
      </c>
      <c r="U14" s="15">
        <f t="shared" si="10"/>
        <v>-0.5028368794326241</v>
      </c>
    </row>
    <row r="15" spans="1:20" ht="12.75">
      <c r="A15" s="13"/>
      <c r="M15" s="13"/>
      <c r="N15" s="11"/>
      <c r="O15" s="11"/>
      <c r="S15" s="13"/>
      <c r="T15" s="13"/>
    </row>
    <row r="16" spans="1:21" ht="12.75">
      <c r="A16" s="57" t="s">
        <v>34</v>
      </c>
      <c r="B16" s="42">
        <v>0</v>
      </c>
      <c r="C16" s="43">
        <v>0</v>
      </c>
      <c r="D16" s="43">
        <v>0</v>
      </c>
      <c r="E16" s="43">
        <v>0</v>
      </c>
      <c r="F16" s="43">
        <v>0</v>
      </c>
      <c r="G16" s="43">
        <v>0</v>
      </c>
      <c r="H16" s="43">
        <v>0</v>
      </c>
      <c r="I16" s="43">
        <v>0</v>
      </c>
      <c r="J16" s="43">
        <v>0</v>
      </c>
      <c r="K16" s="43">
        <v>0</v>
      </c>
      <c r="L16" s="43">
        <v>0</v>
      </c>
      <c r="M16" s="44">
        <v>0</v>
      </c>
      <c r="N16" s="45">
        <v>0</v>
      </c>
      <c r="O16" s="45">
        <v>0</v>
      </c>
      <c r="P16" s="46">
        <f aca="true" t="shared" si="11" ref="P16:U16">(P11-P6)/P6</f>
        <v>-0.06951871657754011</v>
      </c>
      <c r="Q16" s="46">
        <f t="shared" si="11"/>
        <v>-0.5714285714285714</v>
      </c>
      <c r="R16" s="46">
        <f t="shared" si="11"/>
        <v>-0.9276985743380856</v>
      </c>
      <c r="S16" s="48">
        <f t="shared" si="11"/>
        <v>-0.3902439024390244</v>
      </c>
      <c r="T16" s="48">
        <f t="shared" si="11"/>
        <v>-0.597819850831899</v>
      </c>
      <c r="U16" s="46">
        <f t="shared" si="11"/>
        <v>-0.597819850831899</v>
      </c>
    </row>
    <row r="17" spans="1:21" ht="12.75">
      <c r="A17" s="9"/>
      <c r="B17" s="9"/>
      <c r="C17" s="9"/>
      <c r="D17" s="9"/>
      <c r="E17" s="9"/>
      <c r="F17" s="9"/>
      <c r="G17" s="9"/>
      <c r="H17" s="9"/>
      <c r="I17" s="9"/>
      <c r="J17" s="9"/>
      <c r="K17" s="9"/>
      <c r="L17" s="9"/>
      <c r="M17" s="9"/>
      <c r="N17" s="9"/>
      <c r="O17" s="9"/>
      <c r="P17" s="9"/>
      <c r="Q17" s="9"/>
      <c r="R17" s="9"/>
      <c r="S17" s="9"/>
      <c r="T17" s="9"/>
      <c r="U17" s="9"/>
    </row>
    <row r="18" spans="13:14" ht="12.75">
      <c r="M18" s="9"/>
      <c r="N18" s="9"/>
    </row>
    <row r="19" ht="12.75">
      <c r="A19" s="12" t="s">
        <v>22</v>
      </c>
    </row>
    <row r="20" spans="1:21" ht="27.75" customHeight="1">
      <c r="A20" s="80" t="s">
        <v>36</v>
      </c>
      <c r="B20" s="80"/>
      <c r="C20" s="80"/>
      <c r="D20" s="80"/>
      <c r="E20" s="80"/>
      <c r="F20" s="80"/>
      <c r="G20" s="80"/>
      <c r="H20" s="80"/>
      <c r="I20" s="80"/>
      <c r="J20" s="80"/>
      <c r="K20" s="80"/>
      <c r="L20" s="80"/>
      <c r="M20" s="80"/>
      <c r="N20" s="80"/>
      <c r="O20" s="80"/>
      <c r="P20" s="80"/>
      <c r="Q20" s="80"/>
      <c r="R20" s="80"/>
      <c r="S20" s="80"/>
      <c r="T20" s="80"/>
      <c r="U20" s="80"/>
    </row>
    <row r="21" spans="1:21" ht="12.75">
      <c r="A21" s="81" t="s">
        <v>31</v>
      </c>
      <c r="B21" s="81"/>
      <c r="C21" s="81"/>
      <c r="D21" s="81"/>
      <c r="E21" s="81"/>
      <c r="F21" s="81"/>
      <c r="G21" s="81"/>
      <c r="H21" s="81"/>
      <c r="I21" s="81"/>
      <c r="J21" s="81"/>
      <c r="K21" s="81"/>
      <c r="L21" s="81"/>
      <c r="M21" s="81"/>
      <c r="N21" s="81"/>
      <c r="O21" s="81"/>
      <c r="P21" s="81"/>
      <c r="Q21" s="81"/>
      <c r="R21" s="81"/>
      <c r="S21" s="81"/>
      <c r="T21" s="81"/>
      <c r="U21" s="81"/>
    </row>
    <row r="22" spans="1:21" ht="12.75">
      <c r="A22" s="79" t="s">
        <v>37</v>
      </c>
      <c r="B22" s="79"/>
      <c r="C22" s="79"/>
      <c r="D22" s="79"/>
      <c r="E22" s="79"/>
      <c r="F22" s="79"/>
      <c r="G22" s="79"/>
      <c r="H22" s="79"/>
      <c r="I22" s="79"/>
      <c r="J22" s="79"/>
      <c r="K22" s="79"/>
      <c r="L22" s="79"/>
      <c r="M22" s="79"/>
      <c r="N22" s="79"/>
      <c r="O22" s="79"/>
      <c r="P22" s="79"/>
      <c r="Q22" s="79"/>
      <c r="R22" s="79"/>
      <c r="S22" s="79"/>
      <c r="T22" s="79"/>
      <c r="U22" s="79"/>
    </row>
    <row r="24" ht="15"/>
    <row r="25" ht="15"/>
    <row r="26" ht="15"/>
    <row r="27" ht="15"/>
    <row r="28" ht="15"/>
    <row r="29" ht="15"/>
    <row r="30" ht="15"/>
    <row r="31" ht="15"/>
    <row r="32" ht="15"/>
    <row r="33" ht="15"/>
    <row r="34" ht="15"/>
    <row r="35" ht="15"/>
    <row r="36" ht="15"/>
    <row r="37" ht="15"/>
  </sheetData>
  <sheetProtection/>
  <mergeCells count="9">
    <mergeCell ref="A21:U21"/>
    <mergeCell ref="A22:U22"/>
    <mergeCell ref="A20:U20"/>
    <mergeCell ref="A1:U1"/>
    <mergeCell ref="A3:A4"/>
    <mergeCell ref="B3:N3"/>
    <mergeCell ref="O3:O4"/>
    <mergeCell ref="P3:T3"/>
    <mergeCell ref="U3:U4"/>
  </mergeCells>
  <printOptions/>
  <pageMargins left="0.7" right="0.7" top="0.75" bottom="0.75" header="0.3" footer="0.3"/>
  <pageSetup fitToHeight="1" fitToWidth="1" horizontalDpi="600" verticalDpi="600" orientation="landscape" scale="73" r:id="rId1"/>
  <ignoredErrors>
    <ignoredError sqref="T5:T11"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U22"/>
  <sheetViews>
    <sheetView zoomScalePageLayoutView="0" workbookViewId="0" topLeftCell="A1">
      <selection activeCell="M29" sqref="M29"/>
    </sheetView>
  </sheetViews>
  <sheetFormatPr defaultColWidth="9.140625" defaultRowHeight="15"/>
  <cols>
    <col min="1" max="1" width="11.8515625" style="1" customWidth="1"/>
    <col min="2" max="21" width="7.7109375" style="1" customWidth="1"/>
    <col min="22" max="16384" width="9.140625" style="1" customWidth="1"/>
  </cols>
  <sheetData>
    <row r="1" spans="1:21" ht="16.5">
      <c r="A1" s="82" t="s">
        <v>29</v>
      </c>
      <c r="B1" s="82"/>
      <c r="C1" s="82"/>
      <c r="D1" s="82"/>
      <c r="E1" s="82"/>
      <c r="F1" s="82"/>
      <c r="G1" s="82"/>
      <c r="H1" s="82"/>
      <c r="I1" s="82"/>
      <c r="J1" s="82"/>
      <c r="K1" s="82"/>
      <c r="L1" s="82"/>
      <c r="M1" s="82"/>
      <c r="N1" s="82"/>
      <c r="O1" s="82"/>
      <c r="P1" s="82"/>
      <c r="Q1" s="82"/>
      <c r="R1" s="82"/>
      <c r="S1" s="82"/>
      <c r="T1" s="82"/>
      <c r="U1" s="82"/>
    </row>
    <row r="3" spans="1:21" ht="15" customHeight="1">
      <c r="A3" s="83" t="s">
        <v>0</v>
      </c>
      <c r="B3" s="84" t="s">
        <v>23</v>
      </c>
      <c r="C3" s="85"/>
      <c r="D3" s="85"/>
      <c r="E3" s="85"/>
      <c r="F3" s="85"/>
      <c r="G3" s="85"/>
      <c r="H3" s="85"/>
      <c r="I3" s="85"/>
      <c r="J3" s="85"/>
      <c r="K3" s="85"/>
      <c r="L3" s="85"/>
      <c r="M3" s="85"/>
      <c r="N3" s="85"/>
      <c r="O3" s="86" t="s">
        <v>33</v>
      </c>
      <c r="P3" s="85" t="s">
        <v>1</v>
      </c>
      <c r="Q3" s="85"/>
      <c r="R3" s="85"/>
      <c r="S3" s="85"/>
      <c r="T3" s="85"/>
      <c r="U3" s="87" t="s">
        <v>2</v>
      </c>
    </row>
    <row r="4" spans="1:21" ht="95.25" customHeight="1">
      <c r="A4" s="83"/>
      <c r="B4" s="2" t="s">
        <v>3</v>
      </c>
      <c r="C4" s="2" t="s">
        <v>4</v>
      </c>
      <c r="D4" s="2" t="s">
        <v>5</v>
      </c>
      <c r="E4" s="2" t="s">
        <v>6</v>
      </c>
      <c r="F4" s="2" t="s">
        <v>7</v>
      </c>
      <c r="G4" s="2" t="s">
        <v>8</v>
      </c>
      <c r="H4" s="2" t="s">
        <v>9</v>
      </c>
      <c r="I4" s="2" t="s">
        <v>10</v>
      </c>
      <c r="J4" s="2" t="s">
        <v>11</v>
      </c>
      <c r="K4" s="3" t="s">
        <v>12</v>
      </c>
      <c r="L4" s="3" t="s">
        <v>13</v>
      </c>
      <c r="M4" s="3" t="s">
        <v>14</v>
      </c>
      <c r="N4" s="4" t="s">
        <v>15</v>
      </c>
      <c r="O4" s="86"/>
      <c r="P4" s="3" t="s">
        <v>16</v>
      </c>
      <c r="Q4" s="3" t="s">
        <v>17</v>
      </c>
      <c r="R4" s="3" t="s">
        <v>18</v>
      </c>
      <c r="S4" s="3" t="s">
        <v>19</v>
      </c>
      <c r="T4" s="4" t="s">
        <v>20</v>
      </c>
      <c r="U4" s="87"/>
    </row>
    <row r="5" spans="1:21" s="31" customFormat="1" ht="15" customHeight="1">
      <c r="A5" s="54">
        <v>2009</v>
      </c>
      <c r="B5" s="58">
        <v>1166</v>
      </c>
      <c r="C5" s="58">
        <v>3012</v>
      </c>
      <c r="D5" s="58">
        <v>4326</v>
      </c>
      <c r="E5" s="58">
        <v>3387</v>
      </c>
      <c r="F5" s="58">
        <v>3801</v>
      </c>
      <c r="G5" s="58">
        <v>1691</v>
      </c>
      <c r="H5" s="58">
        <v>3740</v>
      </c>
      <c r="I5" s="58">
        <v>954</v>
      </c>
      <c r="J5" s="58">
        <v>3741</v>
      </c>
      <c r="K5" s="59">
        <v>1292</v>
      </c>
      <c r="L5" s="59">
        <v>2839</v>
      </c>
      <c r="M5" s="59">
        <v>2761</v>
      </c>
      <c r="N5" s="63">
        <v>32710</v>
      </c>
      <c r="O5" s="64">
        <v>1216</v>
      </c>
      <c r="P5" s="59">
        <v>2064</v>
      </c>
      <c r="Q5" s="59">
        <v>903</v>
      </c>
      <c r="R5" s="59">
        <v>1338</v>
      </c>
      <c r="S5" s="59">
        <v>1150</v>
      </c>
      <c r="T5" s="63">
        <f aca="true" t="shared" si="0" ref="T5:T11">SUM(P5:S5)</f>
        <v>5455</v>
      </c>
      <c r="U5" s="65">
        <f aca="true" t="shared" si="1" ref="U5:U11">T5+O5+N5</f>
        <v>39381</v>
      </c>
    </row>
    <row r="6" spans="1:21" s="31" customFormat="1" ht="15" customHeight="1">
      <c r="A6" s="55">
        <v>2010</v>
      </c>
      <c r="B6" s="60">
        <v>1135</v>
      </c>
      <c r="C6" s="60">
        <v>3257</v>
      </c>
      <c r="D6" s="60">
        <v>4708</v>
      </c>
      <c r="E6" s="60">
        <v>3759</v>
      </c>
      <c r="F6" s="60">
        <v>4256</v>
      </c>
      <c r="G6" s="60">
        <v>1736</v>
      </c>
      <c r="H6" s="60">
        <v>4087</v>
      </c>
      <c r="I6" s="60">
        <v>974</v>
      </c>
      <c r="J6" s="60">
        <v>4057</v>
      </c>
      <c r="K6" s="61">
        <v>1373</v>
      </c>
      <c r="L6" s="61">
        <v>3262</v>
      </c>
      <c r="M6" s="61">
        <v>2697</v>
      </c>
      <c r="N6" s="66">
        <v>35301</v>
      </c>
      <c r="O6" s="67">
        <v>1390</v>
      </c>
      <c r="P6" s="61">
        <v>2124</v>
      </c>
      <c r="Q6" s="61">
        <v>820</v>
      </c>
      <c r="R6" s="61">
        <v>1329</v>
      </c>
      <c r="S6" s="61">
        <v>1141</v>
      </c>
      <c r="T6" s="66">
        <f t="shared" si="0"/>
        <v>5414</v>
      </c>
      <c r="U6" s="68">
        <f t="shared" si="1"/>
        <v>42105</v>
      </c>
    </row>
    <row r="7" spans="1:21" s="31" customFormat="1" ht="15" customHeight="1">
      <c r="A7" s="55">
        <v>2011</v>
      </c>
      <c r="B7" s="60">
        <v>1124</v>
      </c>
      <c r="C7" s="60">
        <v>3293</v>
      </c>
      <c r="D7" s="60">
        <v>4852</v>
      </c>
      <c r="E7" s="60">
        <v>3838</v>
      </c>
      <c r="F7" s="60">
        <v>4746</v>
      </c>
      <c r="G7" s="60">
        <v>1835</v>
      </c>
      <c r="H7" s="60">
        <v>4427</v>
      </c>
      <c r="I7" s="60">
        <v>988</v>
      </c>
      <c r="J7" s="60">
        <v>4062</v>
      </c>
      <c r="K7" s="61">
        <v>1464</v>
      </c>
      <c r="L7" s="61">
        <v>3475</v>
      </c>
      <c r="M7" s="62">
        <v>2653</v>
      </c>
      <c r="N7" s="66">
        <v>36757</v>
      </c>
      <c r="O7" s="67">
        <v>1458</v>
      </c>
      <c r="P7" s="61">
        <v>2195</v>
      </c>
      <c r="Q7" s="61">
        <v>780</v>
      </c>
      <c r="R7" s="61">
        <v>1319</v>
      </c>
      <c r="S7" s="61">
        <v>1046</v>
      </c>
      <c r="T7" s="66">
        <f t="shared" si="0"/>
        <v>5340</v>
      </c>
      <c r="U7" s="68">
        <f t="shared" si="1"/>
        <v>43555</v>
      </c>
    </row>
    <row r="8" spans="1:21" ht="17.25" customHeight="1">
      <c r="A8" s="56">
        <v>2012</v>
      </c>
      <c r="B8" s="17">
        <v>1075</v>
      </c>
      <c r="C8" s="18">
        <v>3521</v>
      </c>
      <c r="D8" s="18">
        <v>4985</v>
      </c>
      <c r="E8" s="18">
        <v>4228</v>
      </c>
      <c r="F8" s="18">
        <v>4772</v>
      </c>
      <c r="G8" s="18">
        <v>1887</v>
      </c>
      <c r="H8" s="18">
        <v>4750</v>
      </c>
      <c r="I8" s="18">
        <v>966</v>
      </c>
      <c r="J8" s="18">
        <v>4378</v>
      </c>
      <c r="K8" s="22">
        <v>1491</v>
      </c>
      <c r="L8" s="22">
        <v>3480</v>
      </c>
      <c r="M8" s="22">
        <v>2993</v>
      </c>
      <c r="N8" s="20">
        <v>38526</v>
      </c>
      <c r="O8" s="53">
        <v>1493</v>
      </c>
      <c r="P8" s="22">
        <v>2174</v>
      </c>
      <c r="Q8" s="22">
        <v>624</v>
      </c>
      <c r="R8" s="22">
        <v>1287</v>
      </c>
      <c r="S8" s="22">
        <v>1065</v>
      </c>
      <c r="T8" s="20">
        <f t="shared" si="0"/>
        <v>5150</v>
      </c>
      <c r="U8" s="21">
        <f t="shared" si="1"/>
        <v>45169</v>
      </c>
    </row>
    <row r="9" spans="1:21" ht="17.25" customHeight="1">
      <c r="A9" s="56">
        <v>2013</v>
      </c>
      <c r="B9" s="17">
        <v>1052</v>
      </c>
      <c r="C9" s="18">
        <v>3425</v>
      </c>
      <c r="D9" s="18">
        <v>5299</v>
      </c>
      <c r="E9" s="18">
        <v>4117</v>
      </c>
      <c r="F9" s="18">
        <v>4962</v>
      </c>
      <c r="G9" s="18">
        <v>1828</v>
      </c>
      <c r="H9" s="18">
        <v>4763</v>
      </c>
      <c r="I9" s="18">
        <v>1079</v>
      </c>
      <c r="J9" s="18">
        <v>4319</v>
      </c>
      <c r="K9" s="19">
        <v>1441</v>
      </c>
      <c r="L9" s="19">
        <v>3397</v>
      </c>
      <c r="M9" s="19">
        <v>2947</v>
      </c>
      <c r="N9" s="20">
        <v>38629</v>
      </c>
      <c r="O9" s="53">
        <v>1435</v>
      </c>
      <c r="P9" s="19">
        <v>2157</v>
      </c>
      <c r="Q9" s="19">
        <v>608</v>
      </c>
      <c r="R9" s="19">
        <v>1296</v>
      </c>
      <c r="S9" s="19">
        <v>1159</v>
      </c>
      <c r="T9" s="20">
        <f t="shared" si="0"/>
        <v>5220</v>
      </c>
      <c r="U9" s="21">
        <f t="shared" si="1"/>
        <v>45284</v>
      </c>
    </row>
    <row r="10" spans="1:21" ht="17.25" customHeight="1">
      <c r="A10" s="56">
        <v>2014</v>
      </c>
      <c r="B10" s="17">
        <v>909</v>
      </c>
      <c r="C10" s="18">
        <v>3051</v>
      </c>
      <c r="D10" s="18">
        <v>5558</v>
      </c>
      <c r="E10" s="18">
        <v>3961</v>
      </c>
      <c r="F10" s="18">
        <v>4713</v>
      </c>
      <c r="G10" s="18">
        <v>1755</v>
      </c>
      <c r="H10" s="18">
        <v>4544</v>
      </c>
      <c r="I10" s="18">
        <v>1038</v>
      </c>
      <c r="J10" s="18">
        <v>4192</v>
      </c>
      <c r="K10" s="19">
        <v>1192</v>
      </c>
      <c r="L10" s="19">
        <v>3023</v>
      </c>
      <c r="M10" s="19">
        <v>2773</v>
      </c>
      <c r="N10" s="20">
        <v>36709</v>
      </c>
      <c r="O10" s="53">
        <v>1386</v>
      </c>
      <c r="P10" s="19">
        <v>2062</v>
      </c>
      <c r="Q10" s="19">
        <v>789</v>
      </c>
      <c r="R10" s="19">
        <v>1337</v>
      </c>
      <c r="S10" s="19">
        <v>1083</v>
      </c>
      <c r="T10" s="20">
        <f t="shared" si="0"/>
        <v>5271</v>
      </c>
      <c r="U10" s="21">
        <f t="shared" si="1"/>
        <v>43366</v>
      </c>
    </row>
    <row r="11" spans="1:21" ht="17.25" customHeight="1">
      <c r="A11" s="56">
        <v>2015</v>
      </c>
      <c r="B11" s="17">
        <v>892</v>
      </c>
      <c r="C11" s="18">
        <v>2917</v>
      </c>
      <c r="D11" s="18">
        <v>5510</v>
      </c>
      <c r="E11" s="18">
        <v>3723</v>
      </c>
      <c r="F11" s="18">
        <v>4714</v>
      </c>
      <c r="G11" s="18">
        <v>1919</v>
      </c>
      <c r="H11" s="18">
        <v>4674</v>
      </c>
      <c r="I11" s="18">
        <v>1123</v>
      </c>
      <c r="J11" s="18">
        <v>4098</v>
      </c>
      <c r="K11" s="19">
        <v>1121</v>
      </c>
      <c r="L11" s="19">
        <v>2914</v>
      </c>
      <c r="M11" s="24">
        <v>2577</v>
      </c>
      <c r="N11" s="22">
        <v>36182</v>
      </c>
      <c r="O11" s="53">
        <v>1627</v>
      </c>
      <c r="P11" s="19">
        <v>2092</v>
      </c>
      <c r="Q11" s="19">
        <v>889</v>
      </c>
      <c r="R11" s="19">
        <v>1267</v>
      </c>
      <c r="S11" s="19">
        <v>1089</v>
      </c>
      <c r="T11" s="20">
        <f t="shared" si="0"/>
        <v>5337</v>
      </c>
      <c r="U11" s="23">
        <f t="shared" si="1"/>
        <v>43146</v>
      </c>
    </row>
    <row r="12" spans="1:21" ht="17.25" customHeight="1">
      <c r="A12" s="5"/>
      <c r="B12" s="17"/>
      <c r="C12" s="18"/>
      <c r="D12" s="18"/>
      <c r="E12" s="18"/>
      <c r="F12" s="18"/>
      <c r="G12" s="18"/>
      <c r="H12" s="18"/>
      <c r="I12" s="18"/>
      <c r="J12" s="18"/>
      <c r="K12" s="19"/>
      <c r="L12" s="19"/>
      <c r="M12" s="24"/>
      <c r="N12" s="22"/>
      <c r="O12" s="53"/>
      <c r="P12" s="19"/>
      <c r="Q12" s="19"/>
      <c r="R12" s="19"/>
      <c r="S12" s="19"/>
      <c r="T12" s="20"/>
      <c r="U12" s="23"/>
    </row>
    <row r="13" spans="1:20" s="9" customFormat="1" ht="17.25" customHeight="1">
      <c r="A13" s="10" t="s">
        <v>21</v>
      </c>
      <c r="B13" s="6"/>
      <c r="C13" s="7"/>
      <c r="D13" s="7"/>
      <c r="E13" s="7"/>
      <c r="F13" s="7"/>
      <c r="G13" s="7"/>
      <c r="H13" s="7"/>
      <c r="I13" s="7"/>
      <c r="J13" s="7"/>
      <c r="M13" s="13"/>
      <c r="O13" s="14"/>
      <c r="T13" s="11"/>
    </row>
    <row r="14" spans="1:21" s="9" customFormat="1" ht="17.25" customHeight="1">
      <c r="A14" s="57" t="s">
        <v>35</v>
      </c>
      <c r="B14" s="15">
        <f>(B11-B10)/B10</f>
        <v>-0.0187018701870187</v>
      </c>
      <c r="C14" s="16">
        <f aca="true" t="shared" si="2" ref="C14:U14">(C11-C10)/C10</f>
        <v>-0.04392002622091118</v>
      </c>
      <c r="D14" s="16">
        <f t="shared" si="2"/>
        <v>-0.008636200071968334</v>
      </c>
      <c r="E14" s="16">
        <f t="shared" si="2"/>
        <v>-0.060085836909871244</v>
      </c>
      <c r="F14" s="16">
        <f t="shared" si="2"/>
        <v>0.0002121790791427965</v>
      </c>
      <c r="G14" s="16">
        <f t="shared" si="2"/>
        <v>0.09344729344729345</v>
      </c>
      <c r="H14" s="16">
        <f t="shared" si="2"/>
        <v>0.028609154929577465</v>
      </c>
      <c r="I14" s="16">
        <f t="shared" si="2"/>
        <v>0.08188824662813102</v>
      </c>
      <c r="J14" s="16">
        <f t="shared" si="2"/>
        <v>-0.022423664122137404</v>
      </c>
      <c r="K14" s="16">
        <f t="shared" si="2"/>
        <v>-0.05956375838926174</v>
      </c>
      <c r="L14" s="16">
        <f t="shared" si="2"/>
        <v>-0.036056897122064176</v>
      </c>
      <c r="M14" s="41">
        <f t="shared" si="2"/>
        <v>-0.0706815723043635</v>
      </c>
      <c r="N14" s="41">
        <f t="shared" si="2"/>
        <v>-0.014356152442180392</v>
      </c>
      <c r="O14" s="41">
        <f t="shared" si="2"/>
        <v>0.1738816738816739</v>
      </c>
      <c r="P14" s="15">
        <f t="shared" si="2"/>
        <v>0.014548981571290009</v>
      </c>
      <c r="Q14" s="16">
        <f t="shared" si="2"/>
        <v>0.1267427122940431</v>
      </c>
      <c r="R14" s="16">
        <f t="shared" si="2"/>
        <v>-0.05235602094240838</v>
      </c>
      <c r="S14" s="41">
        <f t="shared" si="2"/>
        <v>0.00554016620498615</v>
      </c>
      <c r="T14" s="41">
        <f t="shared" si="2"/>
        <v>0.012521343198634035</v>
      </c>
      <c r="U14" s="15">
        <f t="shared" si="2"/>
        <v>-0.005073098740949131</v>
      </c>
    </row>
    <row r="15" spans="1:20" ht="12.75">
      <c r="A15" s="13"/>
      <c r="B15" s="9"/>
      <c r="C15" s="9"/>
      <c r="D15" s="9"/>
      <c r="E15" s="9"/>
      <c r="F15" s="9"/>
      <c r="G15" s="9"/>
      <c r="H15" s="9"/>
      <c r="I15" s="9"/>
      <c r="J15" s="9"/>
      <c r="K15" s="9"/>
      <c r="L15" s="9"/>
      <c r="M15" s="13"/>
      <c r="N15" s="11"/>
      <c r="O15" s="11"/>
      <c r="P15" s="9"/>
      <c r="Q15" s="9"/>
      <c r="R15" s="9"/>
      <c r="S15" s="13"/>
      <c r="T15" s="13"/>
    </row>
    <row r="16" spans="1:21" ht="12.75">
      <c r="A16" s="57" t="s">
        <v>34</v>
      </c>
      <c r="B16" s="15">
        <f>(B11-B6)/B6</f>
        <v>-0.21409691629955946</v>
      </c>
      <c r="C16" s="16">
        <f aca="true" t="shared" si="3" ref="C16:O16">(C11-C6)/C6</f>
        <v>-0.10439054344488793</v>
      </c>
      <c r="D16" s="16">
        <f t="shared" si="3"/>
        <v>0.17034834324553952</v>
      </c>
      <c r="E16" s="16">
        <f t="shared" si="3"/>
        <v>-0.009577015163607342</v>
      </c>
      <c r="F16" s="16">
        <f t="shared" si="3"/>
        <v>0.10761278195488722</v>
      </c>
      <c r="G16" s="16">
        <f t="shared" si="3"/>
        <v>0.1054147465437788</v>
      </c>
      <c r="H16" s="16">
        <f t="shared" si="3"/>
        <v>0.14362613163689747</v>
      </c>
      <c r="I16" s="16">
        <f t="shared" si="3"/>
        <v>0.15297741273100615</v>
      </c>
      <c r="J16" s="16">
        <f t="shared" si="3"/>
        <v>0.0101059896475228</v>
      </c>
      <c r="K16" s="16">
        <f t="shared" si="3"/>
        <v>-0.18353969410050983</v>
      </c>
      <c r="L16" s="16">
        <f t="shared" si="3"/>
        <v>-0.10668301655426118</v>
      </c>
      <c r="M16" s="16">
        <f t="shared" si="3"/>
        <v>-0.04449388209121246</v>
      </c>
      <c r="N16" s="15">
        <f t="shared" si="3"/>
        <v>0.02495680009064899</v>
      </c>
      <c r="O16" s="15">
        <f t="shared" si="3"/>
        <v>0.17050359712230215</v>
      </c>
      <c r="P16" s="77">
        <f aca="true" t="shared" si="4" ref="P16:U16">(P11-P6)/P6</f>
        <v>-0.015065913370998116</v>
      </c>
      <c r="Q16" s="49">
        <f t="shared" si="4"/>
        <v>0.08414634146341464</v>
      </c>
      <c r="R16" s="49">
        <f t="shared" si="4"/>
        <v>-0.046651617757712566</v>
      </c>
      <c r="S16" s="48">
        <f t="shared" si="4"/>
        <v>-0.04557405784399649</v>
      </c>
      <c r="T16" s="48">
        <f t="shared" si="4"/>
        <v>-0.014222386405615073</v>
      </c>
      <c r="U16" s="46">
        <f t="shared" si="4"/>
        <v>0.02472390452440328</v>
      </c>
    </row>
    <row r="17" spans="1:21" ht="12.75">
      <c r="A17" s="9"/>
      <c r="B17" s="9"/>
      <c r="C17" s="9"/>
      <c r="D17" s="9"/>
      <c r="E17" s="9"/>
      <c r="F17" s="9"/>
      <c r="G17" s="9"/>
      <c r="H17" s="9"/>
      <c r="I17" s="9"/>
      <c r="J17" s="9"/>
      <c r="K17" s="9"/>
      <c r="L17" s="9"/>
      <c r="M17" s="9"/>
      <c r="N17" s="9"/>
      <c r="O17" s="9"/>
      <c r="P17" s="9"/>
      <c r="Q17" s="9"/>
      <c r="R17" s="9"/>
      <c r="S17" s="9"/>
      <c r="T17" s="9"/>
      <c r="U17" s="9"/>
    </row>
    <row r="18" spans="2:19" ht="12.75">
      <c r="B18" s="9"/>
      <c r="C18" s="9"/>
      <c r="D18" s="9"/>
      <c r="E18" s="9"/>
      <c r="F18" s="9"/>
      <c r="G18" s="9"/>
      <c r="H18" s="9"/>
      <c r="I18" s="9"/>
      <c r="J18" s="9"/>
      <c r="K18" s="9"/>
      <c r="L18" s="9"/>
      <c r="M18" s="9"/>
      <c r="N18" s="9"/>
      <c r="P18" s="9"/>
      <c r="Q18" s="9"/>
      <c r="R18" s="9"/>
      <c r="S18" s="9"/>
    </row>
    <row r="19" ht="12.75">
      <c r="A19" s="12" t="s">
        <v>22</v>
      </c>
    </row>
    <row r="20" spans="1:21" ht="27.75" customHeight="1">
      <c r="A20" s="80" t="s">
        <v>36</v>
      </c>
      <c r="B20" s="80"/>
      <c r="C20" s="80"/>
      <c r="D20" s="80"/>
      <c r="E20" s="80"/>
      <c r="F20" s="80"/>
      <c r="G20" s="80"/>
      <c r="H20" s="80"/>
      <c r="I20" s="80"/>
      <c r="J20" s="80"/>
      <c r="K20" s="80"/>
      <c r="L20" s="80"/>
      <c r="M20" s="80"/>
      <c r="N20" s="80"/>
      <c r="O20" s="80"/>
      <c r="P20" s="80"/>
      <c r="Q20" s="80"/>
      <c r="R20" s="80"/>
      <c r="S20" s="80"/>
      <c r="T20" s="80"/>
      <c r="U20" s="80"/>
    </row>
    <row r="21" spans="1:21" ht="12.75">
      <c r="A21" s="81" t="s">
        <v>31</v>
      </c>
      <c r="B21" s="81"/>
      <c r="C21" s="81"/>
      <c r="D21" s="81"/>
      <c r="E21" s="81"/>
      <c r="F21" s="81"/>
      <c r="G21" s="81"/>
      <c r="H21" s="81"/>
      <c r="I21" s="81"/>
      <c r="J21" s="81"/>
      <c r="K21" s="81"/>
      <c r="L21" s="81"/>
      <c r="M21" s="81"/>
      <c r="N21" s="81"/>
      <c r="O21" s="81"/>
      <c r="P21" s="81"/>
      <c r="Q21" s="81"/>
      <c r="R21" s="81"/>
      <c r="S21" s="81"/>
      <c r="T21" s="81"/>
      <c r="U21" s="81"/>
    </row>
    <row r="22" spans="1:21" ht="12.75">
      <c r="A22" s="79" t="s">
        <v>37</v>
      </c>
      <c r="B22" s="79"/>
      <c r="C22" s="79"/>
      <c r="D22" s="79"/>
      <c r="E22" s="79"/>
      <c r="F22" s="79"/>
      <c r="G22" s="79"/>
      <c r="H22" s="79"/>
      <c r="I22" s="79"/>
      <c r="J22" s="79"/>
      <c r="K22" s="79"/>
      <c r="L22" s="79"/>
      <c r="M22" s="79"/>
      <c r="N22" s="79"/>
      <c r="O22" s="79"/>
      <c r="P22" s="79"/>
      <c r="Q22" s="79"/>
      <c r="R22" s="79"/>
      <c r="S22" s="79"/>
      <c r="T22" s="79"/>
      <c r="U22" s="79"/>
    </row>
  </sheetData>
  <sheetProtection/>
  <mergeCells count="9">
    <mergeCell ref="A21:U21"/>
    <mergeCell ref="A22:U22"/>
    <mergeCell ref="A20:U20"/>
    <mergeCell ref="A1:U1"/>
    <mergeCell ref="A3:A4"/>
    <mergeCell ref="B3:N3"/>
    <mergeCell ref="O3:O4"/>
    <mergeCell ref="P3:T3"/>
    <mergeCell ref="U3:U4"/>
  </mergeCells>
  <printOptions/>
  <pageMargins left="0.7" right="0.7" top="0.75" bottom="0.75" header="0.3" footer="0.3"/>
  <pageSetup fitToHeight="1" fitToWidth="1" horizontalDpi="600" verticalDpi="600" orientation="landscape" scale="73" r:id="rId1"/>
  <ignoredErrors>
    <ignoredError sqref="T5:T11"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U22"/>
  <sheetViews>
    <sheetView zoomScalePageLayoutView="0" workbookViewId="0" topLeftCell="A1">
      <selection activeCell="S16" sqref="S16"/>
    </sheetView>
  </sheetViews>
  <sheetFormatPr defaultColWidth="9.140625" defaultRowHeight="15"/>
  <cols>
    <col min="1" max="1" width="11.8515625" style="1" customWidth="1"/>
    <col min="2" max="21" width="7.7109375" style="1" customWidth="1"/>
    <col min="22" max="16384" width="9.140625" style="1" customWidth="1"/>
  </cols>
  <sheetData>
    <row r="1" spans="1:21" ht="16.5">
      <c r="A1" s="82" t="s">
        <v>30</v>
      </c>
      <c r="B1" s="82"/>
      <c r="C1" s="82"/>
      <c r="D1" s="82"/>
      <c r="E1" s="82"/>
      <c r="F1" s="82"/>
      <c r="G1" s="82"/>
      <c r="H1" s="82"/>
      <c r="I1" s="82"/>
      <c r="J1" s="82"/>
      <c r="K1" s="82"/>
      <c r="L1" s="82"/>
      <c r="M1" s="82"/>
      <c r="N1" s="82"/>
      <c r="O1" s="82"/>
      <c r="P1" s="82"/>
      <c r="Q1" s="82"/>
      <c r="R1" s="82"/>
      <c r="S1" s="82"/>
      <c r="T1" s="82"/>
      <c r="U1" s="82"/>
    </row>
    <row r="3" spans="1:21" ht="15" customHeight="1">
      <c r="A3" s="83" t="s">
        <v>0</v>
      </c>
      <c r="B3" s="84" t="s">
        <v>23</v>
      </c>
      <c r="C3" s="85"/>
      <c r="D3" s="85"/>
      <c r="E3" s="85"/>
      <c r="F3" s="85"/>
      <c r="G3" s="85"/>
      <c r="H3" s="85"/>
      <c r="I3" s="85"/>
      <c r="J3" s="85"/>
      <c r="K3" s="85"/>
      <c r="L3" s="85"/>
      <c r="M3" s="85"/>
      <c r="N3" s="85"/>
      <c r="O3" s="86" t="s">
        <v>33</v>
      </c>
      <c r="P3" s="85" t="s">
        <v>1</v>
      </c>
      <c r="Q3" s="85"/>
      <c r="R3" s="85"/>
      <c r="S3" s="85"/>
      <c r="T3" s="85"/>
      <c r="U3" s="87" t="s">
        <v>2</v>
      </c>
    </row>
    <row r="4" spans="1:21" ht="95.25" customHeight="1">
      <c r="A4" s="83"/>
      <c r="B4" s="2" t="s">
        <v>3</v>
      </c>
      <c r="C4" s="2" t="s">
        <v>4</v>
      </c>
      <c r="D4" s="2" t="s">
        <v>5</v>
      </c>
      <c r="E4" s="2" t="s">
        <v>6</v>
      </c>
      <c r="F4" s="2" t="s">
        <v>7</v>
      </c>
      <c r="G4" s="2" t="s">
        <v>8</v>
      </c>
      <c r="H4" s="2" t="s">
        <v>9</v>
      </c>
      <c r="I4" s="2" t="s">
        <v>10</v>
      </c>
      <c r="J4" s="2" t="s">
        <v>11</v>
      </c>
      <c r="K4" s="3" t="s">
        <v>12</v>
      </c>
      <c r="L4" s="3" t="s">
        <v>13</v>
      </c>
      <c r="M4" s="3" t="s">
        <v>14</v>
      </c>
      <c r="N4" s="4" t="s">
        <v>15</v>
      </c>
      <c r="O4" s="86"/>
      <c r="P4" s="3" t="s">
        <v>16</v>
      </c>
      <c r="Q4" s="3" t="s">
        <v>17</v>
      </c>
      <c r="R4" s="3" t="s">
        <v>18</v>
      </c>
      <c r="S4" s="3" t="s">
        <v>19</v>
      </c>
      <c r="T4" s="4" t="s">
        <v>20</v>
      </c>
      <c r="U4" s="87"/>
    </row>
    <row r="5" spans="1:21" s="9" customFormat="1" ht="15" customHeight="1">
      <c r="A5" s="55">
        <v>2009</v>
      </c>
      <c r="B5" s="17">
        <v>0</v>
      </c>
      <c r="C5" s="18">
        <v>0</v>
      </c>
      <c r="D5" s="18">
        <v>0</v>
      </c>
      <c r="E5" s="18">
        <v>0</v>
      </c>
      <c r="F5" s="18">
        <v>0</v>
      </c>
      <c r="G5" s="18">
        <v>0</v>
      </c>
      <c r="H5" s="18">
        <v>0</v>
      </c>
      <c r="I5" s="18">
        <v>0</v>
      </c>
      <c r="J5" s="18">
        <v>0</v>
      </c>
      <c r="K5" s="22">
        <v>0</v>
      </c>
      <c r="L5" s="22">
        <v>0</v>
      </c>
      <c r="M5" s="22">
        <v>0</v>
      </c>
      <c r="N5" s="20">
        <f aca="true" t="shared" si="0" ref="N5:N11">SUM(B5:M5)</f>
        <v>0</v>
      </c>
      <c r="O5" s="20">
        <v>0</v>
      </c>
      <c r="P5" s="18">
        <v>1937</v>
      </c>
      <c r="Q5" s="18">
        <v>254</v>
      </c>
      <c r="R5" s="18">
        <v>2267</v>
      </c>
      <c r="S5" s="27">
        <v>612</v>
      </c>
      <c r="T5" s="29">
        <f aca="true" t="shared" si="1" ref="T5:T11">SUM(P5:S5)</f>
        <v>5070</v>
      </c>
      <c r="U5" s="26">
        <f aca="true" t="shared" si="2" ref="U5:U11">T5+O5+N5</f>
        <v>5070</v>
      </c>
    </row>
    <row r="6" spans="1:21" s="9" customFormat="1" ht="15" customHeight="1">
      <c r="A6" s="55">
        <v>2010</v>
      </c>
      <c r="B6" s="17">
        <v>0</v>
      </c>
      <c r="C6" s="18">
        <v>0</v>
      </c>
      <c r="D6" s="18">
        <v>0</v>
      </c>
      <c r="E6" s="18">
        <v>0</v>
      </c>
      <c r="F6" s="18">
        <v>0</v>
      </c>
      <c r="G6" s="18">
        <v>0</v>
      </c>
      <c r="H6" s="18">
        <v>0</v>
      </c>
      <c r="I6" s="18">
        <v>0</v>
      </c>
      <c r="J6" s="18">
        <v>0</v>
      </c>
      <c r="K6" s="19">
        <v>0</v>
      </c>
      <c r="L6" s="19">
        <v>0</v>
      </c>
      <c r="M6" s="19">
        <v>0</v>
      </c>
      <c r="N6" s="20">
        <f t="shared" si="0"/>
        <v>0</v>
      </c>
      <c r="O6" s="20">
        <v>0</v>
      </c>
      <c r="P6" s="18">
        <v>1960</v>
      </c>
      <c r="Q6" s="18">
        <v>290</v>
      </c>
      <c r="R6" s="18">
        <v>2147</v>
      </c>
      <c r="S6" s="28">
        <v>600</v>
      </c>
      <c r="T6" s="30">
        <f t="shared" si="1"/>
        <v>4997</v>
      </c>
      <c r="U6" s="26">
        <f t="shared" si="2"/>
        <v>4997</v>
      </c>
    </row>
    <row r="7" spans="1:21" s="9" customFormat="1" ht="15" customHeight="1">
      <c r="A7" s="55">
        <v>2011</v>
      </c>
      <c r="B7" s="17">
        <v>0</v>
      </c>
      <c r="C7" s="18">
        <v>0</v>
      </c>
      <c r="D7" s="18">
        <v>0</v>
      </c>
      <c r="E7" s="18">
        <v>0</v>
      </c>
      <c r="F7" s="18">
        <v>0</v>
      </c>
      <c r="G7" s="18">
        <v>0</v>
      </c>
      <c r="H7" s="18">
        <v>0</v>
      </c>
      <c r="I7" s="18">
        <v>0</v>
      </c>
      <c r="J7" s="18">
        <v>0</v>
      </c>
      <c r="K7" s="19">
        <v>0</v>
      </c>
      <c r="L7" s="19">
        <v>0</v>
      </c>
      <c r="M7" s="24">
        <v>0</v>
      </c>
      <c r="N7" s="20">
        <f t="shared" si="0"/>
        <v>0</v>
      </c>
      <c r="O7" s="20">
        <v>0</v>
      </c>
      <c r="P7" s="18">
        <v>1806</v>
      </c>
      <c r="Q7" s="18">
        <v>218</v>
      </c>
      <c r="R7" s="18">
        <v>2022</v>
      </c>
      <c r="S7" s="28">
        <v>518</v>
      </c>
      <c r="T7" s="30">
        <f t="shared" si="1"/>
        <v>4564</v>
      </c>
      <c r="U7" s="26">
        <f t="shared" si="2"/>
        <v>4564</v>
      </c>
    </row>
    <row r="8" spans="1:21" ht="17.25" customHeight="1">
      <c r="A8" s="56">
        <v>2012</v>
      </c>
      <c r="B8" s="17">
        <v>0</v>
      </c>
      <c r="C8" s="18">
        <v>0</v>
      </c>
      <c r="D8" s="18">
        <v>0</v>
      </c>
      <c r="E8" s="18">
        <v>0</v>
      </c>
      <c r="F8" s="18">
        <v>0</v>
      </c>
      <c r="G8" s="18">
        <v>0</v>
      </c>
      <c r="H8" s="18">
        <v>0</v>
      </c>
      <c r="I8" s="18">
        <v>0</v>
      </c>
      <c r="J8" s="18">
        <v>0</v>
      </c>
      <c r="K8" s="22">
        <v>0</v>
      </c>
      <c r="L8" s="22">
        <v>0</v>
      </c>
      <c r="M8" s="22">
        <v>0</v>
      </c>
      <c r="N8" s="20">
        <f t="shared" si="0"/>
        <v>0</v>
      </c>
      <c r="O8" s="20">
        <v>0</v>
      </c>
      <c r="P8" s="22">
        <v>1645</v>
      </c>
      <c r="Q8" s="22">
        <v>168</v>
      </c>
      <c r="R8" s="22">
        <v>1776</v>
      </c>
      <c r="S8" s="22">
        <v>514</v>
      </c>
      <c r="T8" s="20">
        <f t="shared" si="1"/>
        <v>4103</v>
      </c>
      <c r="U8" s="26">
        <f t="shared" si="2"/>
        <v>4103</v>
      </c>
    </row>
    <row r="9" spans="1:21" ht="17.25" customHeight="1">
      <c r="A9" s="56">
        <v>2013</v>
      </c>
      <c r="B9" s="17">
        <v>0</v>
      </c>
      <c r="C9" s="18">
        <v>0</v>
      </c>
      <c r="D9" s="18">
        <v>0</v>
      </c>
      <c r="E9" s="18">
        <v>0</v>
      </c>
      <c r="F9" s="18">
        <v>0</v>
      </c>
      <c r="G9" s="18">
        <v>0</v>
      </c>
      <c r="H9" s="18">
        <v>0</v>
      </c>
      <c r="I9" s="18">
        <v>0</v>
      </c>
      <c r="J9" s="18">
        <v>0</v>
      </c>
      <c r="K9" s="19">
        <v>0</v>
      </c>
      <c r="L9" s="19">
        <v>0</v>
      </c>
      <c r="M9" s="19">
        <v>0</v>
      </c>
      <c r="N9" s="20">
        <f t="shared" si="0"/>
        <v>0</v>
      </c>
      <c r="O9" s="20">
        <v>0</v>
      </c>
      <c r="P9" s="19">
        <v>1565</v>
      </c>
      <c r="Q9" s="19">
        <v>130</v>
      </c>
      <c r="R9" s="19">
        <v>1753</v>
      </c>
      <c r="S9" s="19">
        <v>484</v>
      </c>
      <c r="T9" s="20">
        <f t="shared" si="1"/>
        <v>3932</v>
      </c>
      <c r="U9" s="21">
        <f t="shared" si="2"/>
        <v>3932</v>
      </c>
    </row>
    <row r="10" spans="1:21" ht="17.25" customHeight="1">
      <c r="A10" s="56">
        <v>2014</v>
      </c>
      <c r="B10" s="17">
        <v>0</v>
      </c>
      <c r="C10" s="18">
        <v>0</v>
      </c>
      <c r="D10" s="18">
        <v>0</v>
      </c>
      <c r="E10" s="18">
        <v>0</v>
      </c>
      <c r="F10" s="18">
        <v>0</v>
      </c>
      <c r="G10" s="18">
        <v>0</v>
      </c>
      <c r="H10" s="18">
        <v>0</v>
      </c>
      <c r="I10" s="18">
        <v>0</v>
      </c>
      <c r="J10" s="18">
        <v>0</v>
      </c>
      <c r="K10" s="19">
        <v>0</v>
      </c>
      <c r="L10" s="19">
        <v>0</v>
      </c>
      <c r="M10" s="24">
        <v>0</v>
      </c>
      <c r="N10" s="20">
        <f t="shared" si="0"/>
        <v>0</v>
      </c>
      <c r="O10" s="20">
        <v>0</v>
      </c>
      <c r="P10" s="19">
        <v>1531</v>
      </c>
      <c r="Q10" s="19">
        <v>126</v>
      </c>
      <c r="R10" s="19">
        <v>1689</v>
      </c>
      <c r="S10" s="19">
        <v>434</v>
      </c>
      <c r="T10" s="20">
        <f t="shared" si="1"/>
        <v>3780</v>
      </c>
      <c r="U10" s="21">
        <f t="shared" si="2"/>
        <v>3780</v>
      </c>
    </row>
    <row r="11" spans="1:21" ht="17.25" customHeight="1">
      <c r="A11" s="56">
        <v>2015</v>
      </c>
      <c r="B11" s="17">
        <v>0</v>
      </c>
      <c r="C11" s="18">
        <v>0</v>
      </c>
      <c r="D11" s="18">
        <v>0</v>
      </c>
      <c r="E11" s="18">
        <v>0</v>
      </c>
      <c r="F11" s="18">
        <v>0</v>
      </c>
      <c r="G11" s="18">
        <v>0</v>
      </c>
      <c r="H11" s="18">
        <v>0</v>
      </c>
      <c r="I11" s="18">
        <v>0</v>
      </c>
      <c r="J11" s="18">
        <v>0</v>
      </c>
      <c r="K11" s="19">
        <v>0</v>
      </c>
      <c r="L11" s="19">
        <v>0</v>
      </c>
      <c r="M11" s="24">
        <v>0</v>
      </c>
      <c r="N11" s="20">
        <f t="shared" si="0"/>
        <v>0</v>
      </c>
      <c r="O11" s="20">
        <v>0</v>
      </c>
      <c r="P11" s="18">
        <v>1586</v>
      </c>
      <c r="Q11" s="18">
        <v>116</v>
      </c>
      <c r="R11" s="18">
        <v>1718</v>
      </c>
      <c r="S11" s="28">
        <v>439</v>
      </c>
      <c r="T11" s="20">
        <f t="shared" si="1"/>
        <v>3859</v>
      </c>
      <c r="U11" s="23">
        <f t="shared" si="2"/>
        <v>3859</v>
      </c>
    </row>
    <row r="12" spans="1:21" ht="17.25" customHeight="1">
      <c r="A12" s="5"/>
      <c r="B12" s="17"/>
      <c r="C12" s="18"/>
      <c r="D12" s="18"/>
      <c r="E12" s="18"/>
      <c r="F12" s="18"/>
      <c r="G12" s="18"/>
      <c r="H12" s="18"/>
      <c r="I12" s="18"/>
      <c r="J12" s="18"/>
      <c r="K12" s="19"/>
      <c r="L12" s="19"/>
      <c r="M12" s="24"/>
      <c r="N12" s="22"/>
      <c r="O12" s="20"/>
      <c r="P12" s="19"/>
      <c r="Q12" s="19"/>
      <c r="R12" s="19"/>
      <c r="S12" s="19"/>
      <c r="T12" s="20"/>
      <c r="U12" s="23"/>
    </row>
    <row r="13" spans="1:20" s="9" customFormat="1" ht="17.25" customHeight="1">
      <c r="A13" s="10" t="s">
        <v>21</v>
      </c>
      <c r="B13" s="6"/>
      <c r="C13" s="7"/>
      <c r="D13" s="7"/>
      <c r="E13" s="7"/>
      <c r="F13" s="7"/>
      <c r="G13" s="7"/>
      <c r="H13" s="7"/>
      <c r="I13" s="7"/>
      <c r="J13" s="7"/>
      <c r="M13" s="13"/>
      <c r="O13" s="14"/>
      <c r="T13" s="11"/>
    </row>
    <row r="14" spans="1:21" s="9" customFormat="1" ht="17.25" customHeight="1">
      <c r="A14" s="57" t="s">
        <v>35</v>
      </c>
      <c r="B14" s="42">
        <v>0</v>
      </c>
      <c r="C14" s="43">
        <v>0</v>
      </c>
      <c r="D14" s="43">
        <v>0</v>
      </c>
      <c r="E14" s="43">
        <v>0</v>
      </c>
      <c r="F14" s="43">
        <v>0</v>
      </c>
      <c r="G14" s="43">
        <v>0</v>
      </c>
      <c r="H14" s="43">
        <v>0</v>
      </c>
      <c r="I14" s="43">
        <v>0</v>
      </c>
      <c r="J14" s="43">
        <v>0</v>
      </c>
      <c r="K14" s="43">
        <v>0</v>
      </c>
      <c r="L14" s="43">
        <v>0</v>
      </c>
      <c r="M14" s="44">
        <v>0</v>
      </c>
      <c r="N14" s="45">
        <v>0</v>
      </c>
      <c r="O14" s="43">
        <v>0</v>
      </c>
      <c r="P14" s="15">
        <f aca="true" t="shared" si="3" ref="P14:U14">(P11-P10)/P10</f>
        <v>0.035924232527759635</v>
      </c>
      <c r="Q14" s="16">
        <f t="shared" si="3"/>
        <v>-0.07936507936507936</v>
      </c>
      <c r="R14" s="16">
        <f t="shared" si="3"/>
        <v>0.017169923031379514</v>
      </c>
      <c r="S14" s="16">
        <f t="shared" si="3"/>
        <v>0.01152073732718894</v>
      </c>
      <c r="T14" s="15">
        <f t="shared" si="3"/>
        <v>0.0208994708994709</v>
      </c>
      <c r="U14" s="15">
        <f t="shared" si="3"/>
        <v>0.0208994708994709</v>
      </c>
    </row>
    <row r="15" spans="1:20" ht="12.75">
      <c r="A15" s="13"/>
      <c r="M15" s="13"/>
      <c r="N15" s="11"/>
      <c r="O15" s="11"/>
      <c r="S15" s="13"/>
      <c r="T15" s="13"/>
    </row>
    <row r="16" spans="1:21" ht="12.75">
      <c r="A16" s="57" t="s">
        <v>34</v>
      </c>
      <c r="B16" s="42">
        <v>0</v>
      </c>
      <c r="C16" s="43">
        <v>0</v>
      </c>
      <c r="D16" s="43">
        <v>0</v>
      </c>
      <c r="E16" s="43">
        <v>0</v>
      </c>
      <c r="F16" s="43">
        <v>0</v>
      </c>
      <c r="G16" s="43">
        <v>0</v>
      </c>
      <c r="H16" s="43">
        <v>0</v>
      </c>
      <c r="I16" s="43">
        <v>0</v>
      </c>
      <c r="J16" s="43">
        <v>0</v>
      </c>
      <c r="K16" s="43">
        <v>0</v>
      </c>
      <c r="L16" s="43">
        <v>0</v>
      </c>
      <c r="M16" s="44">
        <v>0</v>
      </c>
      <c r="N16" s="45">
        <v>0</v>
      </c>
      <c r="O16" s="45">
        <v>0</v>
      </c>
      <c r="P16" s="46">
        <f aca="true" t="shared" si="4" ref="P16:U16">(P11-P6)/P6</f>
        <v>-0.19081632653061226</v>
      </c>
      <c r="Q16" s="46">
        <f t="shared" si="4"/>
        <v>-0.6</v>
      </c>
      <c r="R16" s="46">
        <f t="shared" si="4"/>
        <v>-0.19981369352585002</v>
      </c>
      <c r="S16" s="48">
        <f t="shared" si="4"/>
        <v>-0.2683333333333333</v>
      </c>
      <c r="T16" s="48">
        <f t="shared" si="4"/>
        <v>-0.2277366419851911</v>
      </c>
      <c r="U16" s="46">
        <f t="shared" si="4"/>
        <v>-0.2277366419851911</v>
      </c>
    </row>
    <row r="17" spans="1:20" ht="12.75">
      <c r="A17" s="9"/>
      <c r="B17" s="9"/>
      <c r="C17" s="9"/>
      <c r="D17" s="9"/>
      <c r="E17" s="9"/>
      <c r="F17" s="9"/>
      <c r="G17" s="9"/>
      <c r="H17" s="9"/>
      <c r="I17" s="9"/>
      <c r="J17" s="9"/>
      <c r="K17" s="9"/>
      <c r="L17" s="9"/>
      <c r="M17" s="9"/>
      <c r="N17" s="9"/>
      <c r="O17" s="9"/>
      <c r="P17" s="9"/>
      <c r="Q17" s="9"/>
      <c r="R17" s="9"/>
      <c r="S17" s="9"/>
      <c r="T17" s="9"/>
    </row>
    <row r="18" spans="13:14" ht="12.75">
      <c r="M18" s="9"/>
      <c r="N18" s="9"/>
    </row>
    <row r="19" ht="12.75">
      <c r="A19" s="12" t="s">
        <v>22</v>
      </c>
    </row>
    <row r="20" spans="1:21" ht="27.75" customHeight="1">
      <c r="A20" s="80" t="s">
        <v>36</v>
      </c>
      <c r="B20" s="80"/>
      <c r="C20" s="80"/>
      <c r="D20" s="80"/>
      <c r="E20" s="80"/>
      <c r="F20" s="80"/>
      <c r="G20" s="80"/>
      <c r="H20" s="80"/>
      <c r="I20" s="80"/>
      <c r="J20" s="80"/>
      <c r="K20" s="80"/>
      <c r="L20" s="80"/>
      <c r="M20" s="80"/>
      <c r="N20" s="80"/>
      <c r="O20" s="80"/>
      <c r="P20" s="80"/>
      <c r="Q20" s="80"/>
      <c r="R20" s="80"/>
      <c r="S20" s="80"/>
      <c r="T20" s="80"/>
      <c r="U20" s="80"/>
    </row>
    <row r="21" spans="1:21" ht="12.75">
      <c r="A21" s="81" t="s">
        <v>31</v>
      </c>
      <c r="B21" s="81"/>
      <c r="C21" s="81"/>
      <c r="D21" s="81"/>
      <c r="E21" s="81"/>
      <c r="F21" s="81"/>
      <c r="G21" s="81"/>
      <c r="H21" s="81"/>
      <c r="I21" s="81"/>
      <c r="J21" s="81"/>
      <c r="K21" s="81"/>
      <c r="L21" s="81"/>
      <c r="M21" s="81"/>
      <c r="N21" s="81"/>
      <c r="O21" s="81"/>
      <c r="P21" s="81"/>
      <c r="Q21" s="81"/>
      <c r="R21" s="81"/>
      <c r="S21" s="81"/>
      <c r="T21" s="81"/>
      <c r="U21" s="81"/>
    </row>
    <row r="22" spans="1:21" ht="12.75">
      <c r="A22" s="79" t="s">
        <v>37</v>
      </c>
      <c r="B22" s="79"/>
      <c r="C22" s="79"/>
      <c r="D22" s="79"/>
      <c r="E22" s="79"/>
      <c r="F22" s="79"/>
      <c r="G22" s="79"/>
      <c r="H22" s="79"/>
      <c r="I22" s="79"/>
      <c r="J22" s="79"/>
      <c r="K22" s="79"/>
      <c r="L22" s="79"/>
      <c r="M22" s="79"/>
      <c r="N22" s="79"/>
      <c r="O22" s="79"/>
      <c r="P22" s="79"/>
      <c r="Q22" s="79"/>
      <c r="R22" s="79"/>
      <c r="S22" s="79"/>
      <c r="T22" s="79"/>
      <c r="U22" s="79"/>
    </row>
    <row r="24" ht="15"/>
    <row r="25" ht="15"/>
    <row r="26" ht="15"/>
    <row r="27" ht="15"/>
    <row r="28" ht="15"/>
    <row r="29" ht="15"/>
    <row r="30" ht="15"/>
    <row r="31" ht="15"/>
    <row r="32" ht="15"/>
    <row r="33" ht="15"/>
    <row r="34" ht="15"/>
  </sheetData>
  <sheetProtection/>
  <mergeCells count="9">
    <mergeCell ref="A21:U21"/>
    <mergeCell ref="A22:U22"/>
    <mergeCell ref="A20:U20"/>
    <mergeCell ref="A1:U1"/>
    <mergeCell ref="A3:A4"/>
    <mergeCell ref="B3:N3"/>
    <mergeCell ref="O3:O4"/>
    <mergeCell ref="P3:T3"/>
    <mergeCell ref="U3:U4"/>
  </mergeCells>
  <printOptions/>
  <pageMargins left="0.7" right="0.7" top="0.75" bottom="0.75" header="0.3" footer="0.3"/>
  <pageSetup fitToHeight="1" fitToWidth="1" horizontalDpi="600" verticalDpi="600" orientation="landscape" scale="73" r:id="rId1"/>
  <ignoredErrors>
    <ignoredError sqref="N5:N11 T5:T1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Connecticut State University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Braden J. Hosch</dc:creator>
  <cp:keywords/>
  <dc:description/>
  <cp:lastModifiedBy>Guadalupe, Rommel</cp:lastModifiedBy>
  <cp:lastPrinted>2014-03-28T17:54:28Z</cp:lastPrinted>
  <dcterms:created xsi:type="dcterms:W3CDTF">2013-01-09T02:32:41Z</dcterms:created>
  <dcterms:modified xsi:type="dcterms:W3CDTF">2016-02-04T22:11:26Z</dcterms:modified>
  <cp:category/>
  <cp:version/>
  <cp:contentType/>
  <cp:contentStatus/>
</cp:coreProperties>
</file>